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peschke\Desktop\AHnOrd8_121219-280520\AHn_inBearbeitung\KFSPG14_AuP Bericht UiS Kriterien\LF_20_05_29\"/>
    </mc:Choice>
  </mc:AlternateContent>
  <bookViews>
    <workbookView xWindow="-120" yWindow="-120" windowWidth="29040" windowHeight="15840"/>
  </bookViews>
  <sheets>
    <sheet name="Kapitalgesellschaften" sheetId="1" r:id="rId1"/>
    <sheet name="Personengesellschaften" sheetId="2" r:id="rId2"/>
  </sheets>
  <definedNames>
    <definedName name="_xlnm.Print_Area" localSheetId="0">Kapitalgesellschaften!$B$2:$J$97</definedName>
    <definedName name="_xlnm.Print_Area" localSheetId="1">Personengesellschaften!$B$2:$J$101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6" i="2" l="1"/>
  <c r="F82" i="1" l="1"/>
  <c r="G82" i="1"/>
  <c r="G86" i="2"/>
  <c r="F72" i="2"/>
  <c r="F68" i="2"/>
  <c r="F71" i="2" s="1"/>
  <c r="G67" i="2"/>
  <c r="G30" i="1" l="1"/>
  <c r="G89" i="2" l="1"/>
  <c r="F89" i="2"/>
  <c r="F88" i="2"/>
  <c r="G88" i="2"/>
  <c r="F85" i="1"/>
  <c r="F84" i="1"/>
  <c r="G36" i="2"/>
  <c r="G31" i="2"/>
  <c r="G55" i="2" s="1"/>
  <c r="F14" i="2"/>
  <c r="G24" i="1"/>
  <c r="G33" i="1" s="1"/>
  <c r="G47" i="1" l="1"/>
  <c r="G50" i="1" s="1"/>
  <c r="G64" i="1"/>
  <c r="F74" i="2"/>
  <c r="F64" i="2" s="1"/>
  <c r="G39" i="2"/>
  <c r="G53" i="2" s="1"/>
  <c r="G56" i="2" s="1"/>
  <c r="G49" i="1"/>
  <c r="F64" i="1"/>
  <c r="F67" i="1" s="1"/>
  <c r="F68" i="1" s="1"/>
  <c r="G67" i="1" l="1"/>
  <c r="G68" i="1" s="1"/>
  <c r="G70" i="1" s="1"/>
  <c r="G60" i="1" s="1"/>
  <c r="G24" i="2"/>
  <c r="G66" i="2"/>
  <c r="G68" i="2" s="1"/>
  <c r="F70" i="1"/>
  <c r="F60" i="1" s="1"/>
  <c r="G18" i="1"/>
  <c r="F90" i="2"/>
  <c r="F76" i="2" s="1"/>
  <c r="G90" i="2"/>
  <c r="G76" i="2" s="1"/>
  <c r="G86" i="1"/>
  <c r="G71" i="2" l="1"/>
  <c r="G72" i="2" s="1"/>
  <c r="G74" i="2" s="1"/>
  <c r="G64" i="2" s="1"/>
  <c r="G92" i="2"/>
  <c r="F92" i="2"/>
  <c r="G88" i="1"/>
  <c r="G72" i="1" s="1"/>
  <c r="F86" i="1"/>
  <c r="F72" i="1" s="1"/>
  <c r="F88" i="1" l="1"/>
</calcChain>
</file>

<file path=xl/sharedStrings.xml><?xml version="1.0" encoding="utf-8"?>
<sst xmlns="http://schemas.openxmlformats.org/spreadsheetml/2006/main" count="200" uniqueCount="120">
  <si>
    <t>vorletztes</t>
  </si>
  <si>
    <t>letztes</t>
  </si>
  <si>
    <t>Werte in € gem. UGB</t>
  </si>
  <si>
    <t>Geschäftsjahr</t>
  </si>
  <si>
    <t>Kommentar</t>
  </si>
  <si>
    <t>zu widerlegende Kriterien gem. Art 2 Z. 18, um kein Unternehmen in Schwierigkeiten zu sein:</t>
  </si>
  <si>
    <t>a.)</t>
  </si>
  <si>
    <t>Mehr als die Hälfte des gezeichneten Stammkapitals ist infolge aufgelaufener Verluste verlorengegangen</t>
  </si>
  <si>
    <t>ß</t>
  </si>
  <si>
    <t>Eingefordertes Nennkapital (Grund-, Stammkapital) gem. §224 (3) A. I. UGB</t>
  </si>
  <si>
    <t>Betrag, der bei Ausgabe für einen höheren Betrag als den Nennbetrag erzielt wird gem. §229 (2) Z1 UGB (Agio)</t>
  </si>
  <si>
    <t>Betrag, der bei Schuldverschreibungen für Wandlungs-/Optionsrechte gem. §229 (2) Z2 UGB erzielt wurde</t>
  </si>
  <si>
    <t>Betrag von Zuzahlungen, die gegen Gewährung eines Vorzugs für Anteile gem. §229 (2) Z3 UGB geleistet wurde</t>
  </si>
  <si>
    <t>- eingeforderter, noch nicht eingezahlte Betrag des Nennkapitals gem. §229 (1) UGB</t>
  </si>
  <si>
    <t>- Nennbetrag /rechnerischer Wert erworbener eigener Anteile gem. §229 (1a) UGB</t>
  </si>
  <si>
    <t>- abzusetzende Beträge gem. §229 (2) Z1 bis Z3</t>
  </si>
  <si>
    <t>+ Gewinnrücklagen gem . §224 (3) A. III. UGB</t>
  </si>
  <si>
    <t>± Bilanzgewinn (Bilanzverlust) gem . §224 (3) A. IV. UGB</t>
  </si>
  <si>
    <t>Eigenkapital gem. §224 (3) A. UGB</t>
  </si>
  <si>
    <t xml:space="preserve">Weitere Posten, welche im Allgemeinen den Eigenmitteln zugerechnet werden: </t>
  </si>
  <si>
    <t>Verbindlichkeiten, welche explizit gem. §67 Abs. 3 IO nachrangig gestellt wurden</t>
  </si>
  <si>
    <t>Klärung, welche Posten "im Allgemeinen" den Eigenmitteln zugerechnet werden</t>
  </si>
  <si>
    <t>Verbindlichkeiten ggü. Gesellschaftern, welche Eigenkapital ersetzend gem. EKEG sind</t>
  </si>
  <si>
    <t>Verbindlichkeiten, für welche Eigenkapital ersetzende Sicherheiten gem. EKEG bestellt wurden</t>
  </si>
  <si>
    <t>Netto-Verbindlichkeiten ggü Gesellschaftern, nicht nachrangig</t>
  </si>
  <si>
    <t>Investitionszuschüsse</t>
  </si>
  <si>
    <t>…</t>
  </si>
  <si>
    <t>Hälfte des gezeichneten Stammkapitals (inkl aller Agios)</t>
  </si>
  <si>
    <t>angelaufene Gewinne/Verluste (= Gesamte Eigenmittel  - Nennkapital inkl. aller Agios)</t>
  </si>
  <si>
    <t xml:space="preserve">c.) </t>
  </si>
  <si>
    <t>d.)</t>
  </si>
  <si>
    <t>e.)</t>
  </si>
  <si>
    <t>Im Falle eines Unternehmens, das kein KMU ist: kumulativ jeweils in den letzten beiden Jahren:</t>
  </si>
  <si>
    <t>1.</t>
  </si>
  <si>
    <t>betrug der buchwertbasierte Verschuldungsgrad des Unternehmens mehr als 7,5</t>
  </si>
  <si>
    <t>+ Korrektur Eigenmittel</t>
  </si>
  <si>
    <t>buchwertbasierte Eigenmittel</t>
  </si>
  <si>
    <t>Buchwertbasierter Verschuldungsgrad</t>
  </si>
  <si>
    <t>2.</t>
  </si>
  <si>
    <t>das anhand des EBITDA berechnete Zinsdeckungsverhältnis des Unternehmens lag unter 1,0;</t>
  </si>
  <si>
    <t>- in den sonstigen betrieblichen Erträgen ausgewiesene Auflösung von Investitionszuschüssen</t>
  </si>
  <si>
    <t>EBITDA</t>
  </si>
  <si>
    <t>Netto-Zinsaufwand</t>
  </si>
  <si>
    <t>Zinsdeckungsverhältnis</t>
  </si>
  <si>
    <t>Mehr als die Hälfte der in den Geschäftsbüchern ausgewiesenen Eigenmittel ist infolge aufgelaufener Verluste verlorengegangen.</t>
  </si>
  <si>
    <t>Vereinbarte Einlagen des/der Vollhafter(s)</t>
  </si>
  <si>
    <t>Bedungene Einlagen des/der Kommanditisten</t>
  </si>
  <si>
    <t>Betrag, des laut Gesellschaftsvertrag zu leistenden Aufgeld (in Analogie zu  §229 (2) Z1 UGB)</t>
  </si>
  <si>
    <t>In den Geschäftsbüchern ausgewiesene, vereinbarte/bedungene Einlagen und Zuzahlungen</t>
  </si>
  <si>
    <t>- nicht eingeforderte ausstehende Einlage(n) bzw. genehmigte Entnahmen des/der Vollhafter(s)</t>
  </si>
  <si>
    <t>- nicht eingeforderte ausstehende Einlage(n) bzw. genehmigte Entnahmen des/der Kommanditisten</t>
  </si>
  <si>
    <t>+ Kapitalrücklagen inkl. aller Aufgelder/Agios/Zuzahlungen</t>
  </si>
  <si>
    <t>- abzusetzende Beträge aus Aufgelder/Agios/Zuzahlungen</t>
  </si>
  <si>
    <t>+ Gewinnrücklagen</t>
  </si>
  <si>
    <t>± Bilanzgewinn (Bilanzverlust) inkl. Verlustanteile der Komplementär(e) bzw. Kommanditisten</t>
  </si>
  <si>
    <t>Im Falle eines Unternehmens, das kein KMU ist: Kumulativ in den letzten beiden Jahren:</t>
  </si>
  <si>
    <t>Ergebnis vor Steuern gem. §231 (3) Z16</t>
  </si>
  <si>
    <t>- Zinsen und ähnliche Erträge gem. §231 (3) Z11</t>
  </si>
  <si>
    <t>+ Zinsen und ähnliche Aufwendungen gem. §231 (3) Z14</t>
  </si>
  <si>
    <t>+ Abschreibungen (IAV/SAV) gem. Anlagespiegel §226 (1) Z4</t>
  </si>
  <si>
    <t>+ Abschreibungen gem. §231 (3) Z13 a)</t>
  </si>
  <si>
    <t>- in den sonstigen betrieblichen Erträgen ausgewiesene Verwendung von Investitionszuschüssen</t>
  </si>
  <si>
    <t>Zinsen und ähnliche Erträge gem. §231 (3) Z11</t>
  </si>
  <si>
    <t>- Zinsen und ähnliche Aufwendungen gem. §231 (3) Z14</t>
  </si>
  <si>
    <t>Klassifizierung des Unternehmens anhand der Größe gem. 2003/361/EG
(unterschiedlicher Umfang der Prüfung von UiS Kriterien)</t>
  </si>
  <si>
    <t>Klassifizierung des Unternehmens anhand der Rechtsform
(keine Prüfung der UiS Kriterien gem. Z18 a./b. für Einzelunternehmen erforderlich)</t>
  </si>
  <si>
    <t>Grund-/Stammkapital inkl. aller Agios</t>
  </si>
  <si>
    <t>buchwertbasierte Fremdmittel</t>
  </si>
  <si>
    <t>Datum, Unterschrift Antragsteller</t>
  </si>
  <si>
    <t>Beurteilungsstichtag</t>
  </si>
  <si>
    <t>b.)</t>
  </si>
  <si>
    <t>Befand sich das Unternehmen zum Beurteilungsstichtag in Schwierigkeiten?</t>
  </si>
  <si>
    <t>Formblatt - Unternehmen in Schwierigkeiten gem. Verordnung (EU) Nr. 651/2014 / PERSONENGESELLSCHAFTEN</t>
  </si>
  <si>
    <t>Formblatt - Unternehmen in Schwierigkeiten gem. Verordnung (EU) Nr. 651/2014 / KAPITALGESELLSCHAFTEN</t>
  </si>
  <si>
    <t>Bilanzsumme gem. §224 (3)</t>
  </si>
  <si>
    <t>- nicht einforderbare Einlagen gem. §10b GmbHG</t>
  </si>
  <si>
    <t>+ Kapitalrücklagen (Grund-, Stammkapital) gem. §224 (3) A. II. UGB (inkl. Beträge gem. §229 (2) Z1-Z3 UGB)</t>
  </si>
  <si>
    <t>sozietäres Genußrechtskapital</t>
  </si>
  <si>
    <t>obligatorisches Genußrechtskapital</t>
  </si>
  <si>
    <t>atypisch stille Beteiligung</t>
  </si>
  <si>
    <t>Hälfte der in den Geschäftsbüchern ausgewiesene, vereinbarte/bedungene Einlagen und Zuzahlungen</t>
  </si>
  <si>
    <t>Gesamtes, im Allgemeinen als Eigenmittel anzusehendes Kapital</t>
  </si>
  <si>
    <t>Gesamte Eigenmittel</t>
  </si>
  <si>
    <t>angelaufene Gewinne/Verluste (= Gesamte Eigenmittel  - in den Geschäftsbüchern ausgewiesene, vereinbarte/bedungene Einlagen und Zuzahlungen)</t>
  </si>
  <si>
    <t>Eigenkapital gem. §224 (3) A. UGB / Eigenmittel</t>
  </si>
  <si>
    <t>Eigenkapital gem. §224 (3) A / Eigenmittel</t>
  </si>
  <si>
    <t>Klassifizierung des Unternehmens anhand der Art der Bilanzierung
(keine Prüfung von UiS Kriterium gem. Z18 a./b. für E/A-Rechner nicht möglich/erforderlich)</t>
  </si>
  <si>
    <t>Die ABBAG-VO sieht den 31.12.2019 vor.
Dies wäre anzupassen falls ein anderer Stichtag beurteilt wird</t>
  </si>
  <si>
    <t>Eigenkapital gem. §224 (3) A UGB</t>
  </si>
  <si>
    <t>Bilanzsumme gem. §224 (3) UGB</t>
  </si>
  <si>
    <t>Ergebnis vor Steuern gem. §231 (2) Z17 UGB</t>
  </si>
  <si>
    <t>- sonstige Zinsen und ähnliche Erträge gem. §231 (2) Z12 UGB</t>
  </si>
  <si>
    <t>+ Zinsen und ähnliche Aufwendungen gem. §231 (2) Z15 UGB</t>
  </si>
  <si>
    <t>+ Abschreibungen gem. §231 (2) Z7 a) UGB</t>
  </si>
  <si>
    <t>+ Abschreibungen gem. §231 (2) Z14 a) UGB</t>
  </si>
  <si>
    <t>sonstige Zinsen und ähnliche Erträge gem. §231 (2) Z12 UGB</t>
  </si>
  <si>
    <t>- Zinsen und ähnliche Aufwendungen gem. §231 (2) Z15 UGB</t>
  </si>
  <si>
    <t>Name der Gesellschaft: _________________________________________________________________________________</t>
  </si>
  <si>
    <t>Ausnahme gem. Punkt 18 a/b 1. Satz:
KMU, die noch keine drei Jahre bestehen (Eintragung, oder alternativ: Beginn der Geschäftstätigkeit / Beginn der Steuerpflicht - jeweils das als erstes auftretende Kriterium), und — in Bezug auf Risikofinanzierungsbeihilfen — KMU in den sieben Jahren nach ihrem ersten kommerziellen Verkauf, die nach einer Due-Diligence-Prüfung durch den ausgewählten Finanzintermediär für Risikofinanzierungen in Frage kommen</t>
  </si>
  <si>
    <t>Die Größenkategorien gelten bei Über-/Unterschreitung der Schwellen gem. Verordnung (EU) 2003/361/EG, d.h. Mitarbeiter &gt; 250 und (Umsatz &gt; 50€m oder Bilanzsumme &gt; 43€m) in zwei aufeinanderfolgenden Jahren in der "Gruppendefinition" gem. der Verordnung</t>
  </si>
  <si>
    <t>Alternative Gliederung gem. UKV</t>
  </si>
  <si>
    <t>Klassifizierung des Unternehmens anhand des Alters
(keine Prüfung des UiS Kriterium gem. Z18 b. für "junge KMUs" erforderlich)</t>
  </si>
  <si>
    <t>Klassifizierung des Unternehmens anhand des Alters
(keine Prüfung des UiS Kriterium gem. Z18 a. für "junge KMUs" erforderlich)</t>
  </si>
  <si>
    <t xml:space="preserve">b.) </t>
  </si>
  <si>
    <t>entfällt für Kapitalgesellschaften</t>
  </si>
  <si>
    <t>entfällt für Gesellschaften, bei denen zumindest einige Gesellschafter unbeschränkt für die Schulden der Gesellschaft haften</t>
  </si>
  <si>
    <t>Betrag, der bei Schuldverschreibungen für Wandlungs-/Optionsrechte (in Analogie zu §229 (2) Z2 UGB) erzielt wurde</t>
  </si>
  <si>
    <t>Betrag von Zuzahlungen, die gegen Gewährung eines Vorzugs für Anteile (in Analogie zu §229 (2) Z3 UGB) geleistet wurde</t>
  </si>
  <si>
    <t>nein</t>
  </si>
  <si>
    <t>Das Unternehmen ist Gegenstand eines Insolvenzverfahrens bzw. wurden seitens des Schuldner und/oder seiner Gläubiger ein Antrag auf Eröffnung eines Insolvenzverfahrens gestellt oder erfüllt bzw liegen die gesetzlichen Voraussetzungen für die Eröffnung eines Insolvenzverfahrens nicht vor.</t>
  </si>
  <si>
    <t>Das Unternehmen hat eine Rettungsbeihilfe erhalten und der Kredit wurde zum Beurteilungsstichtag noch nicht zurückgezahlt oder die Garantie ist noch nicht erloschen beziehungsweise das Unternehmen hat eine Umstrukturierungsbeihilfe erhalten und unterlag zum Beurteilungsstichtag immer noch einem Umstrukturierungsplan.</t>
  </si>
  <si>
    <t>b</t>
  </si>
  <si>
    <t>- buchwertbasierte Eigenmittel</t>
  </si>
  <si>
    <t>+ Erträge aus der Zuschreibung zu Finanzanlagen gem. §231 (2) Z13 UGB</t>
  </si>
  <si>
    <t>- Erträge aus der Zuschreibung zum Anlagevermögen mit Ausnahme der Finanzanlagen gem. §231 (2) Z4 a) UGB</t>
  </si>
  <si>
    <t>- Erträge aus der Zuschreibung zum Anlagevermögen mit Ausnahme der Finanzanlagen gem. §231 (2) Z6 a) UGB</t>
  </si>
  <si>
    <t>+ Erträge aus der Zuschreibung zu Finanzanlagen gem. §231 (2) Z12 UGB</t>
  </si>
  <si>
    <t>ggf. anwendbar für kapitalistische Personengesellschaften</t>
  </si>
  <si>
    <t>Die Anerkennung von diesen und anderen als (zusätzliche) Eigenmittel zu qualifizierenden Posten ist mit der jeweiligen Bank, über die die Förderung abgewickelt wird, im Einzelfall abzustimmen.</t>
  </si>
  <si>
    <t>Die Anerkennung von diesen und anderen als (zusätzliche) Eigenmittel zu qualifizierenden Posten ist mit der jeweiligen Bank, über die die Förderung abgewickelt wird, im Einzelfall abzustimmen.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</si>
</sst>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quot;x&quot;"/>
    <numFmt numFmtId="165" formatCode="#,##0.0&quot;x&quot;"/>
    <numFmt numFmtId="166" formatCode="#,##0_ ;\-#,##0\ "/>
  </numFmts>
  <fonts count="14" x14ac:knownFonts="1">
    <font>
      <sz val="11"/>
      <color theme="1"/>
      <name val="Calibri"/>
      <family val="2"/>
      <scheme val="minor"/>
    </font>
    <font>
      <b/>
      <sz val="10"/>
      <color theme="0"/>
      <name val="Times New Roman"/>
      <family val="1"/>
    </font>
    <font>
      <b/>
      <sz val="10"/>
      <color theme="1"/>
      <name val="Times New Roman"/>
      <family val="1"/>
    </font>
    <font>
      <sz val="10"/>
      <color theme="1"/>
      <name val="Times New Roman"/>
      <family val="1"/>
    </font>
    <font>
      <sz val="10"/>
      <color theme="0"/>
      <name val="Times New Roman"/>
      <family val="1"/>
    </font>
    <font>
      <b/>
      <sz val="15"/>
      <name val="Times New Roman"/>
      <family val="1"/>
    </font>
    <font>
      <b/>
      <sz val="10"/>
      <color rgb="FFFF0000"/>
      <name val="Wingdings"/>
      <charset val="2"/>
    </font>
    <font>
      <sz val="11"/>
      <color theme="1"/>
      <name val="Calibri"/>
      <family val="2"/>
      <scheme val="minor"/>
    </font>
    <font>
      <b/>
      <sz val="9"/>
      <color theme="0"/>
      <name val="Calibri"/>
      <family val="2"/>
      <scheme val="minor"/>
    </font>
    <font>
      <sz val="9"/>
      <color theme="0"/>
      <name val="Calibri"/>
      <family val="2"/>
      <scheme val="minor"/>
    </font>
    <font>
      <sz val="10"/>
      <color rgb="FFFF0000"/>
      <name val="Times New Roman"/>
      <family val="1"/>
    </font>
    <font>
      <b/>
      <sz val="10"/>
      <name val="Times New Roman"/>
      <family val="1"/>
    </font>
    <font>
      <sz val="10"/>
      <name val="Times New Roman"/>
      <family val="1"/>
    </font>
    <font>
      <sz val="10"/>
      <color rgb="FF22222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s>
  <borders count="19">
    <border>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diagonal/>
    </border>
    <border>
      <left style="thin">
        <color theme="0"/>
      </left>
      <right style="thin">
        <color theme="0"/>
      </right>
      <top style="thin">
        <color theme="0"/>
      </top>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right style="medium">
        <color indexed="64"/>
      </right>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style="medium">
        <color indexed="64"/>
      </right>
      <top/>
      <bottom style="medium">
        <color indexed="64"/>
      </bottom>
      <diagonal/>
    </border>
    <border>
      <left style="medium">
        <color indexed="64"/>
      </left>
      <right style="thin">
        <color theme="0"/>
      </right>
      <top style="thin">
        <color theme="0"/>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s>
  <cellStyleXfs count="2">
    <xf numFmtId="0" fontId="0" fillId="0" borderId="0"/>
    <xf numFmtId="43" fontId="7" fillId="0" borderId="0" applyFont="0" applyFill="0" applyBorder="0" applyAlignment="0" applyProtection="0"/>
  </cellStyleXfs>
  <cellXfs count="87">
    <xf numFmtId="0" fontId="0" fillId="0" borderId="0" xfId="0"/>
    <xf numFmtId="0" fontId="2" fillId="2" borderId="0" xfId="0" applyFont="1" applyFill="1" applyAlignment="1">
      <alignment vertical="center"/>
    </xf>
    <xf numFmtId="0" fontId="2" fillId="2" borderId="0" xfId="0" applyFont="1" applyFill="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center" vertical="top"/>
    </xf>
    <xf numFmtId="0" fontId="2" fillId="2" borderId="0" xfId="0" applyFont="1" applyFill="1" applyAlignment="1">
      <alignment horizontal="center" vertical="top"/>
    </xf>
    <xf numFmtId="0" fontId="2" fillId="2" borderId="0" xfId="0" applyFont="1" applyFill="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3" borderId="2" xfId="0" applyFont="1" applyFill="1" applyBorder="1" applyAlignment="1" applyProtection="1">
      <alignment vertical="top"/>
      <protection locked="0"/>
    </xf>
    <xf numFmtId="0" fontId="4" fillId="2" borderId="0" xfId="0" applyFont="1" applyFill="1" applyAlignment="1">
      <alignment horizontal="center" vertical="top"/>
    </xf>
    <xf numFmtId="0" fontId="3" fillId="3" borderId="2" xfId="0" applyFont="1" applyFill="1" applyBorder="1" applyAlignment="1" applyProtection="1">
      <alignment vertical="top" wrapText="1"/>
      <protection locked="0"/>
    </xf>
    <xf numFmtId="4" fontId="3" fillId="3" borderId="2" xfId="0" applyNumberFormat="1" applyFont="1" applyFill="1" applyBorder="1" applyAlignment="1" applyProtection="1">
      <alignment vertical="top"/>
      <protection locked="0"/>
    </xf>
    <xf numFmtId="0" fontId="3" fillId="2" borderId="3" xfId="0" applyFont="1" applyFill="1" applyBorder="1" applyAlignment="1">
      <alignment vertical="top"/>
    </xf>
    <xf numFmtId="4" fontId="3" fillId="3" borderId="4" xfId="0" applyNumberFormat="1" applyFont="1" applyFill="1" applyBorder="1" applyAlignment="1" applyProtection="1">
      <alignment vertical="top"/>
      <protection locked="0"/>
    </xf>
    <xf numFmtId="4" fontId="3" fillId="2" borderId="0" xfId="0" applyNumberFormat="1" applyFont="1" applyFill="1" applyAlignment="1">
      <alignment vertical="top"/>
    </xf>
    <xf numFmtId="0" fontId="3" fillId="2" borderId="0" xfId="0" applyFont="1" applyFill="1" applyAlignment="1">
      <alignment horizontal="left" vertical="top" indent="1"/>
    </xf>
    <xf numFmtId="0" fontId="3" fillId="2" borderId="5" xfId="0" applyFont="1" applyFill="1" applyBorder="1" applyAlignment="1">
      <alignment vertical="top"/>
    </xf>
    <xf numFmtId="4" fontId="3" fillId="2" borderId="5" xfId="0" applyNumberFormat="1" applyFont="1" applyFill="1" applyBorder="1" applyAlignment="1">
      <alignment vertical="top"/>
    </xf>
    <xf numFmtId="0" fontId="3" fillId="3" borderId="0" xfId="0" applyFont="1" applyFill="1" applyAlignment="1" applyProtection="1">
      <alignment vertical="top"/>
      <protection locked="0"/>
    </xf>
    <xf numFmtId="0" fontId="3" fillId="2" borderId="0" xfId="0" applyFont="1" applyFill="1" applyAlignment="1">
      <alignment horizontal="left" vertical="top"/>
    </xf>
    <xf numFmtId="0" fontId="3" fillId="2" borderId="0" xfId="0" applyFont="1" applyFill="1" applyAlignment="1">
      <alignment horizontal="left" vertical="top" indent="2"/>
    </xf>
    <xf numFmtId="4" fontId="3" fillId="3" borderId="6" xfId="0" applyNumberFormat="1" applyFont="1" applyFill="1" applyBorder="1" applyAlignment="1" applyProtection="1">
      <alignment vertical="top"/>
      <protection locked="0"/>
    </xf>
    <xf numFmtId="0" fontId="3" fillId="2" borderId="3" xfId="0" quotePrefix="1" applyFont="1" applyFill="1" applyBorder="1" applyAlignment="1">
      <alignment horizontal="left" vertical="top"/>
    </xf>
    <xf numFmtId="4" fontId="3" fillId="2" borderId="3" xfId="0" applyNumberFormat="1" applyFont="1" applyFill="1" applyBorder="1" applyAlignment="1">
      <alignment vertical="top"/>
    </xf>
    <xf numFmtId="164" fontId="3" fillId="2" borderId="0" xfId="0" applyNumberFormat="1" applyFont="1" applyFill="1" applyAlignment="1">
      <alignment horizontal="right"/>
    </xf>
    <xf numFmtId="4" fontId="3" fillId="2" borderId="2" xfId="0" applyNumberFormat="1" applyFont="1" applyFill="1" applyBorder="1" applyAlignment="1">
      <alignment vertical="top"/>
    </xf>
    <xf numFmtId="4" fontId="3" fillId="2" borderId="4" xfId="0" applyNumberFormat="1" applyFont="1" applyFill="1" applyBorder="1" applyAlignment="1">
      <alignment vertical="top"/>
    </xf>
    <xf numFmtId="165" fontId="3" fillId="2" borderId="0" xfId="0" applyNumberFormat="1" applyFont="1" applyFill="1" applyAlignment="1">
      <alignment horizontal="right" vertical="top"/>
    </xf>
    <xf numFmtId="0" fontId="5"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wrapText="1"/>
    </xf>
    <xf numFmtId="0" fontId="6" fillId="4" borderId="0" xfId="0" applyFont="1" applyFill="1" applyAlignment="1">
      <alignment vertical="top"/>
    </xf>
    <xf numFmtId="0" fontId="3" fillId="2" borderId="0" xfId="0" quotePrefix="1" applyFont="1" applyFill="1" applyAlignment="1">
      <alignment horizontal="left" vertical="top"/>
    </xf>
    <xf numFmtId="0" fontId="3" fillId="2" borderId="0" xfId="0" quotePrefix="1" applyFont="1" applyFill="1" applyAlignment="1">
      <alignment horizontal="left" vertical="top"/>
    </xf>
    <xf numFmtId="0" fontId="2" fillId="2" borderId="0" xfId="0" applyFont="1" applyFill="1" applyAlignment="1">
      <alignment horizontal="center" vertical="center"/>
    </xf>
    <xf numFmtId="0" fontId="2" fillId="2" borderId="0" xfId="0" applyFont="1" applyFill="1" applyAlignment="1">
      <alignment horizontal="left" vertical="top"/>
    </xf>
    <xf numFmtId="0" fontId="2" fillId="3" borderId="0" xfId="0" applyFont="1" applyFill="1" applyAlignment="1" applyProtection="1">
      <alignment vertical="top"/>
      <protection locked="0"/>
    </xf>
    <xf numFmtId="0" fontId="3" fillId="2" borderId="0" xfId="0" applyFont="1" applyFill="1" applyAlignment="1">
      <alignment horizontal="left" vertical="top"/>
    </xf>
    <xf numFmtId="0" fontId="3" fillId="2" borderId="3" xfId="0" applyFont="1" applyFill="1" applyBorder="1" applyAlignment="1">
      <alignment horizontal="left" vertical="top"/>
    </xf>
    <xf numFmtId="0" fontId="3" fillId="2" borderId="0" xfId="0" quotePrefix="1" applyFont="1" applyFill="1" applyAlignment="1">
      <alignment horizontal="left" vertical="top"/>
    </xf>
    <xf numFmtId="0" fontId="3" fillId="5" borderId="2" xfId="0" applyFont="1" applyFill="1" applyBorder="1" applyAlignment="1">
      <alignment vertical="center" wrapText="1"/>
    </xf>
    <xf numFmtId="0" fontId="3" fillId="5" borderId="0" xfId="0" applyFont="1" applyFill="1" applyAlignment="1">
      <alignment vertical="top" wrapText="1"/>
    </xf>
    <xf numFmtId="0" fontId="3" fillId="2" borderId="0" xfId="0" applyFont="1" applyFill="1" applyBorder="1" applyAlignment="1">
      <alignment vertical="top"/>
    </xf>
    <xf numFmtId="0" fontId="3" fillId="2" borderId="0" xfId="0" applyFont="1" applyFill="1" applyBorder="1" applyAlignment="1">
      <alignment vertical="top" wrapText="1"/>
    </xf>
    <xf numFmtId="0" fontId="2" fillId="2" borderId="0" xfId="0" applyFont="1" applyFill="1" applyBorder="1" applyAlignment="1">
      <alignment vertical="top"/>
    </xf>
    <xf numFmtId="14" fontId="3" fillId="3" borderId="0" xfId="0" applyNumberFormat="1" applyFont="1" applyFill="1" applyBorder="1" applyAlignment="1">
      <alignment vertical="top"/>
    </xf>
    <xf numFmtId="4" fontId="3" fillId="2" borderId="6" xfId="0" applyNumberFormat="1" applyFont="1" applyFill="1" applyBorder="1" applyAlignment="1" applyProtection="1">
      <alignment vertical="top"/>
    </xf>
    <xf numFmtId="0" fontId="3" fillId="2" borderId="0" xfId="0" quotePrefix="1" applyFont="1" applyFill="1" applyAlignment="1">
      <alignment vertical="top"/>
    </xf>
    <xf numFmtId="0" fontId="4" fillId="2" borderId="0" xfId="0" applyFont="1" applyFill="1" applyBorder="1" applyAlignment="1">
      <alignment vertical="top"/>
    </xf>
    <xf numFmtId="0" fontId="8" fillId="2" borderId="0" xfId="0" applyFont="1" applyFill="1" applyBorder="1" applyAlignment="1">
      <alignment vertical="center"/>
    </xf>
    <xf numFmtId="0" fontId="8" fillId="2" borderId="0" xfId="0" applyFont="1" applyFill="1" applyBorder="1" applyAlignment="1">
      <alignment horizontal="right" vertical="center" wrapText="1"/>
    </xf>
    <xf numFmtId="0" fontId="9" fillId="2" borderId="0" xfId="0" applyFont="1" applyFill="1" applyBorder="1"/>
    <xf numFmtId="166" fontId="9" fillId="2" borderId="0" xfId="1" applyNumberFormat="1" applyFont="1" applyFill="1" applyBorder="1"/>
    <xf numFmtId="0" fontId="8" fillId="2" borderId="0" xfId="0" applyFont="1" applyFill="1" applyBorder="1"/>
    <xf numFmtId="166" fontId="8" fillId="2" borderId="0" xfId="1" applyNumberFormat="1" applyFont="1" applyFill="1" applyBorder="1"/>
    <xf numFmtId="0" fontId="8" fillId="2" borderId="0" xfId="0" applyFont="1" applyFill="1" applyBorder="1" applyAlignment="1">
      <alignment horizontal="right"/>
    </xf>
    <xf numFmtId="4" fontId="10" fillId="2" borderId="3" xfId="0" applyNumberFormat="1" applyFont="1" applyFill="1" applyBorder="1" applyAlignment="1">
      <alignment vertical="top"/>
    </xf>
    <xf numFmtId="0" fontId="10" fillId="2" borderId="3" xfId="0" quotePrefix="1" applyFont="1" applyFill="1" applyBorder="1" applyAlignment="1">
      <alignment horizontal="left" vertical="top"/>
    </xf>
    <xf numFmtId="0" fontId="12" fillId="2" borderId="0" xfId="0" quotePrefix="1" applyFont="1" applyFill="1" applyAlignment="1">
      <alignment horizontal="left" vertical="top"/>
    </xf>
    <xf numFmtId="0" fontId="12" fillId="2" borderId="0" xfId="0" applyFont="1" applyFill="1" applyAlignment="1">
      <alignment vertical="top"/>
    </xf>
    <xf numFmtId="0" fontId="11" fillId="2" borderId="0" xfId="0" applyFont="1" applyFill="1" applyAlignment="1">
      <alignment vertical="top"/>
    </xf>
    <xf numFmtId="0" fontId="12" fillId="2" borderId="3" xfId="0" quotePrefix="1" applyFont="1" applyFill="1" applyBorder="1" applyAlignment="1">
      <alignment horizontal="left" vertical="top"/>
    </xf>
    <xf numFmtId="4" fontId="12" fillId="3" borderId="6" xfId="0" applyNumberFormat="1" applyFont="1" applyFill="1" applyBorder="1" applyAlignment="1" applyProtection="1">
      <alignment vertical="top"/>
      <protection locked="0"/>
    </xf>
    <xf numFmtId="0" fontId="3" fillId="5" borderId="6" xfId="0" applyFont="1" applyFill="1" applyBorder="1" applyAlignment="1">
      <alignment vertical="center" wrapText="1"/>
    </xf>
    <xf numFmtId="0" fontId="3" fillId="5" borderId="7" xfId="0" applyFont="1" applyFill="1" applyBorder="1" applyAlignment="1">
      <alignment vertical="center" wrapText="1"/>
    </xf>
    <xf numFmtId="0" fontId="3" fillId="2" borderId="8" xfId="0" applyFont="1" applyFill="1" applyBorder="1" applyAlignment="1">
      <alignment vertical="top"/>
    </xf>
    <xf numFmtId="4" fontId="3" fillId="3" borderId="9" xfId="0" applyNumberFormat="1" applyFont="1" applyFill="1" applyBorder="1" applyAlignment="1" applyProtection="1">
      <alignment vertical="top"/>
      <protection locked="0"/>
    </xf>
    <xf numFmtId="0" fontId="3" fillId="2" borderId="10" xfId="0" applyFont="1" applyFill="1" applyBorder="1" applyAlignment="1">
      <alignment vertical="top" wrapText="1"/>
    </xf>
    <xf numFmtId="0" fontId="3" fillId="5" borderId="11" xfId="0" applyFont="1" applyFill="1" applyBorder="1" applyAlignment="1">
      <alignment vertical="center" wrapText="1"/>
    </xf>
    <xf numFmtId="0" fontId="3" fillId="2" borderId="12" xfId="0" applyFont="1" applyFill="1" applyBorder="1" applyAlignment="1">
      <alignment vertical="top" wrapText="1"/>
    </xf>
    <xf numFmtId="0" fontId="3" fillId="5" borderId="13" xfId="0" applyFont="1" applyFill="1" applyBorder="1" applyAlignment="1">
      <alignment vertical="center" wrapText="1"/>
    </xf>
    <xf numFmtId="4" fontId="3" fillId="3" borderId="14" xfId="0" applyNumberFormat="1" applyFont="1" applyFill="1" applyBorder="1" applyAlignment="1" applyProtection="1">
      <alignment vertical="top"/>
      <protection locked="0"/>
    </xf>
    <xf numFmtId="0" fontId="3" fillId="2" borderId="15" xfId="0" applyFont="1" applyFill="1" applyBorder="1" applyAlignment="1">
      <alignment vertical="top" wrapText="1"/>
    </xf>
    <xf numFmtId="4" fontId="3" fillId="2" borderId="0" xfId="0" applyNumberFormat="1" applyFont="1" applyFill="1" applyBorder="1" applyAlignment="1">
      <alignment vertical="top"/>
    </xf>
    <xf numFmtId="0" fontId="3" fillId="5" borderId="16" xfId="0" applyFont="1" applyFill="1" applyBorder="1" applyAlignment="1">
      <alignment vertical="center" wrapText="1"/>
    </xf>
    <xf numFmtId="0" fontId="3" fillId="5" borderId="17" xfId="0" applyFont="1" applyFill="1" applyBorder="1" applyAlignment="1">
      <alignment vertical="center" wrapText="1"/>
    </xf>
    <xf numFmtId="4" fontId="3" fillId="3" borderId="18" xfId="0" applyNumberFormat="1" applyFont="1" applyFill="1" applyBorder="1" applyAlignment="1" applyProtection="1">
      <alignment vertical="top"/>
      <protection locked="0"/>
    </xf>
    <xf numFmtId="0" fontId="13" fillId="0" borderId="0" xfId="0" applyFont="1"/>
    <xf numFmtId="0" fontId="3" fillId="2" borderId="0" xfId="0" applyFont="1" applyFill="1" applyAlignment="1">
      <alignment horizontal="left" vertical="top"/>
    </xf>
    <xf numFmtId="0" fontId="11" fillId="0"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0" quotePrefix="1" applyFont="1" applyFill="1" applyAlignment="1">
      <alignment horizontal="left" vertical="top"/>
    </xf>
    <xf numFmtId="0" fontId="3" fillId="2" borderId="3" xfId="0" applyFont="1" applyFill="1" applyBorder="1" applyAlignment="1">
      <alignment horizontal="left" vertical="top"/>
    </xf>
    <xf numFmtId="0" fontId="2" fillId="2" borderId="0" xfId="0" applyFont="1" applyFill="1" applyAlignment="1">
      <alignment horizontal="left" vertical="top" wrapText="1"/>
    </xf>
    <xf numFmtId="0" fontId="3" fillId="2" borderId="0" xfId="0" applyFont="1" applyFill="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97"/>
  <sheetViews>
    <sheetView tabSelected="1" zoomScaleNormal="100" workbookViewId="0">
      <pane ySplit="6" topLeftCell="A7" activePane="bottomLeft" state="frozen"/>
      <selection pane="bottomLeft" activeCell="A7" sqref="A7"/>
    </sheetView>
  </sheetViews>
  <sheetFormatPr baseColWidth="10" defaultColWidth="11.42578125" defaultRowHeight="12.75" outlineLevelCol="1" x14ac:dyDescent="0.25"/>
  <cols>
    <col min="1" max="1" width="2.140625" style="3" customWidth="1"/>
    <col min="2" max="2" width="2.85546875" style="3" customWidth="1"/>
    <col min="3" max="3" width="2.140625" style="3" customWidth="1"/>
    <col min="4" max="4" width="92.85546875" style="3" customWidth="1"/>
    <col min="5" max="5" width="2.140625" style="3" customWidth="1"/>
    <col min="6" max="7" width="17.42578125" style="3" bestFit="1" customWidth="1"/>
    <col min="8" max="8" width="3.85546875" style="3" customWidth="1" outlineLevel="1"/>
    <col min="9" max="9" width="2.140625" style="3" customWidth="1" outlineLevel="1"/>
    <col min="10" max="10" width="85.7109375" style="4" customWidth="1" outlineLevel="1"/>
    <col min="11" max="11" width="2.140625" style="3" customWidth="1"/>
    <col min="12" max="12" width="129.85546875" style="3" customWidth="1"/>
    <col min="13" max="16384" width="11.42578125" style="3"/>
  </cols>
  <sheetData>
    <row r="2" spans="2:11" s="1" customFormat="1" ht="22.5" customHeight="1" x14ac:dyDescent="0.25">
      <c r="B2" s="30" t="s">
        <v>73</v>
      </c>
      <c r="C2" s="31"/>
      <c r="D2" s="31"/>
      <c r="E2" s="31"/>
      <c r="F2" s="31"/>
      <c r="G2" s="31"/>
      <c r="H2" s="31"/>
      <c r="I2" s="31"/>
      <c r="J2" s="32"/>
      <c r="K2" s="31"/>
    </row>
    <row r="4" spans="2:11" s="2" customFormat="1" x14ac:dyDescent="0.25">
      <c r="F4" s="6" t="s">
        <v>0</v>
      </c>
      <c r="G4" s="6" t="s">
        <v>1</v>
      </c>
      <c r="J4" s="7"/>
    </row>
    <row r="5" spans="2:11" s="2" customFormat="1" x14ac:dyDescent="0.25">
      <c r="B5" s="2" t="s">
        <v>2</v>
      </c>
      <c r="F5" s="6" t="s">
        <v>3</v>
      </c>
      <c r="G5" s="6" t="s">
        <v>3</v>
      </c>
      <c r="J5" s="7" t="s">
        <v>4</v>
      </c>
    </row>
    <row r="6" spans="2:11" ht="13.5" thickBot="1" x14ac:dyDescent="0.3">
      <c r="B6" s="8"/>
      <c r="C6" s="8"/>
      <c r="D6" s="8"/>
      <c r="E6" s="8"/>
      <c r="F6" s="8"/>
      <c r="G6" s="8"/>
      <c r="H6" s="8"/>
      <c r="I6" s="8"/>
      <c r="J6" s="9"/>
      <c r="K6" s="8"/>
    </row>
    <row r="7" spans="2:11" x14ac:dyDescent="0.25">
      <c r="B7" s="44"/>
      <c r="C7" s="44"/>
      <c r="D7" s="44"/>
      <c r="E7" s="44"/>
      <c r="F7" s="44"/>
      <c r="G7" s="44"/>
      <c r="H7" s="44"/>
      <c r="I7" s="44"/>
      <c r="J7" s="45"/>
      <c r="K7" s="44"/>
    </row>
    <row r="8" spans="2:11" x14ac:dyDescent="0.25">
      <c r="B8" s="46" t="s">
        <v>97</v>
      </c>
      <c r="C8" s="44"/>
      <c r="D8" s="44"/>
      <c r="E8" s="44"/>
      <c r="F8" s="44"/>
      <c r="G8" s="44"/>
      <c r="H8" s="44"/>
      <c r="I8" s="44"/>
      <c r="J8" s="45"/>
      <c r="K8" s="44"/>
    </row>
    <row r="9" spans="2:11" x14ac:dyDescent="0.25">
      <c r="B9" s="44"/>
      <c r="C9" s="44"/>
      <c r="D9" s="44"/>
      <c r="E9" s="44"/>
      <c r="F9" s="44"/>
      <c r="G9" s="44"/>
      <c r="H9" s="44"/>
      <c r="I9" s="44"/>
      <c r="J9" s="45"/>
      <c r="K9" s="44"/>
    </row>
    <row r="10" spans="2:11" ht="25.5" x14ac:dyDescent="0.25">
      <c r="B10" s="46" t="s">
        <v>69</v>
      </c>
      <c r="C10" s="44"/>
      <c r="D10" s="44"/>
      <c r="E10" s="44"/>
      <c r="F10" s="44"/>
      <c r="G10" s="47">
        <v>43830</v>
      </c>
      <c r="H10" s="44"/>
      <c r="I10" s="44"/>
      <c r="J10" s="45" t="s">
        <v>87</v>
      </c>
      <c r="K10" s="44"/>
    </row>
    <row r="12" spans="2:11" ht="38.25" x14ac:dyDescent="0.25">
      <c r="B12" s="85" t="s">
        <v>64</v>
      </c>
      <c r="C12" s="85"/>
      <c r="D12" s="85"/>
      <c r="G12" s="10"/>
      <c r="J12" s="4" t="s">
        <v>99</v>
      </c>
    </row>
    <row r="13" spans="2:11" x14ac:dyDescent="0.25">
      <c r="B13" s="2"/>
      <c r="C13" s="2"/>
      <c r="D13" s="2"/>
    </row>
    <row r="14" spans="2:11" ht="76.5" x14ac:dyDescent="0.25">
      <c r="B14" s="85" t="s">
        <v>102</v>
      </c>
      <c r="C14" s="85"/>
      <c r="D14" s="85"/>
      <c r="G14" s="12"/>
      <c r="J14" s="4" t="s">
        <v>98</v>
      </c>
    </row>
    <row r="15" spans="2:11" x14ac:dyDescent="0.25">
      <c r="B15" s="2"/>
      <c r="C15" s="2"/>
      <c r="D15" s="2"/>
    </row>
    <row r="16" spans="2:11" x14ac:dyDescent="0.25">
      <c r="B16" s="2" t="s">
        <v>5</v>
      </c>
      <c r="C16" s="2"/>
      <c r="D16" s="2"/>
    </row>
    <row r="17" spans="2:16" x14ac:dyDescent="0.25">
      <c r="B17" s="2"/>
      <c r="C17" s="2"/>
      <c r="D17" s="2"/>
    </row>
    <row r="18" spans="2:16" s="2" customFormat="1" x14ac:dyDescent="0.25">
      <c r="B18" s="2" t="s">
        <v>6</v>
      </c>
      <c r="C18" s="85" t="s">
        <v>7</v>
      </c>
      <c r="D18" s="85"/>
      <c r="G18" s="36" t="str">
        <f>IF(G50&lt;G49*(-1),"ja","nein")</f>
        <v>nein</v>
      </c>
      <c r="H18" s="33" t="s">
        <v>8</v>
      </c>
      <c r="J18" s="4"/>
    </row>
    <row r="20" spans="2:16" x14ac:dyDescent="0.25">
      <c r="C20" s="80" t="s">
        <v>9</v>
      </c>
      <c r="D20" s="80"/>
      <c r="G20" s="13">
        <v>0</v>
      </c>
      <c r="L20" s="51"/>
      <c r="M20" s="52"/>
      <c r="N20" s="52"/>
      <c r="O20" s="52"/>
      <c r="P20" s="50"/>
    </row>
    <row r="21" spans="2:16" x14ac:dyDescent="0.2">
      <c r="C21" s="80" t="s">
        <v>10</v>
      </c>
      <c r="D21" s="80"/>
      <c r="G21" s="13">
        <v>100000</v>
      </c>
      <c r="L21" s="53"/>
      <c r="M21" s="54"/>
      <c r="N21" s="54"/>
      <c r="O21" s="54"/>
      <c r="P21" s="50"/>
    </row>
    <row r="22" spans="2:16" x14ac:dyDescent="0.2">
      <c r="C22" s="80" t="s">
        <v>11</v>
      </c>
      <c r="D22" s="80"/>
      <c r="G22" s="13"/>
      <c r="L22" s="53"/>
      <c r="M22" s="54"/>
      <c r="N22" s="54"/>
      <c r="O22" s="54"/>
      <c r="P22" s="50"/>
    </row>
    <row r="23" spans="2:16" x14ac:dyDescent="0.2">
      <c r="C23" s="84" t="s">
        <v>12</v>
      </c>
      <c r="D23" s="84"/>
      <c r="E23" s="14"/>
      <c r="F23" s="14"/>
      <c r="G23" s="15"/>
      <c r="L23" s="55"/>
      <c r="M23" s="56"/>
      <c r="N23" s="56"/>
      <c r="O23" s="56"/>
      <c r="P23" s="50"/>
    </row>
    <row r="24" spans="2:16" x14ac:dyDescent="0.2">
      <c r="C24" s="80" t="s">
        <v>66</v>
      </c>
      <c r="D24" s="80"/>
      <c r="G24" s="16">
        <f>SUM(G20:G23)</f>
        <v>100000</v>
      </c>
      <c r="L24" s="55"/>
      <c r="M24" s="56"/>
      <c r="N24" s="56"/>
      <c r="O24" s="56"/>
      <c r="P24" s="50"/>
    </row>
    <row r="25" spans="2:16" x14ac:dyDescent="0.2">
      <c r="G25" s="16"/>
      <c r="L25" s="53"/>
      <c r="M25" s="54"/>
      <c r="N25" s="54"/>
      <c r="O25" s="54"/>
      <c r="P25" s="50"/>
    </row>
    <row r="26" spans="2:16" x14ac:dyDescent="0.2">
      <c r="C26" s="80" t="s">
        <v>13</v>
      </c>
      <c r="D26" s="80"/>
      <c r="G26" s="13"/>
      <c r="L26" s="53"/>
      <c r="M26" s="54"/>
      <c r="N26" s="54"/>
      <c r="O26" s="54"/>
      <c r="P26" s="50"/>
    </row>
    <row r="27" spans="2:16" x14ac:dyDescent="0.2">
      <c r="C27" s="49" t="s">
        <v>75</v>
      </c>
      <c r="G27" s="13"/>
      <c r="L27" s="55"/>
      <c r="M27" s="56"/>
      <c r="N27" s="56"/>
      <c r="O27" s="56"/>
      <c r="P27" s="50"/>
    </row>
    <row r="28" spans="2:16" x14ac:dyDescent="0.2">
      <c r="C28" s="80" t="s">
        <v>14</v>
      </c>
      <c r="D28" s="80"/>
      <c r="G28" s="13"/>
      <c r="L28" s="55"/>
      <c r="M28" s="56"/>
      <c r="N28" s="56"/>
      <c r="O28" s="56"/>
      <c r="P28" s="50"/>
    </row>
    <row r="29" spans="2:16" x14ac:dyDescent="0.2">
      <c r="C29" s="83" t="s">
        <v>76</v>
      </c>
      <c r="D29" s="80"/>
      <c r="G29" s="13">
        <v>400000</v>
      </c>
      <c r="L29" s="55"/>
      <c r="M29" s="56"/>
      <c r="N29" s="56"/>
      <c r="O29" s="56"/>
      <c r="P29" s="50"/>
    </row>
    <row r="30" spans="2:16" x14ac:dyDescent="0.2">
      <c r="C30" s="80" t="s">
        <v>15</v>
      </c>
      <c r="D30" s="80"/>
      <c r="G30" s="16">
        <f>SUM(G$21:G$23) * (-1)</f>
        <v>-100000</v>
      </c>
      <c r="L30" s="55"/>
      <c r="M30" s="56"/>
      <c r="N30" s="56"/>
      <c r="O30" s="56"/>
      <c r="P30" s="50"/>
    </row>
    <row r="31" spans="2:16" x14ac:dyDescent="0.2">
      <c r="C31" s="80" t="s">
        <v>16</v>
      </c>
      <c r="D31" s="80"/>
      <c r="G31" s="13"/>
      <c r="L31" s="53"/>
      <c r="M31" s="54"/>
      <c r="N31" s="54"/>
      <c r="O31" s="54"/>
      <c r="P31" s="50"/>
    </row>
    <row r="32" spans="2:16" x14ac:dyDescent="0.2">
      <c r="C32" s="84" t="s">
        <v>17</v>
      </c>
      <c r="D32" s="84"/>
      <c r="E32" s="14"/>
      <c r="F32" s="14"/>
      <c r="G32" s="15">
        <v>-400000</v>
      </c>
      <c r="L32" s="53"/>
      <c r="M32" s="54"/>
      <c r="N32" s="54"/>
      <c r="O32" s="54"/>
      <c r="P32" s="50"/>
    </row>
    <row r="33" spans="3:16" x14ac:dyDescent="0.2">
      <c r="C33" s="3" t="s">
        <v>18</v>
      </c>
      <c r="G33" s="16">
        <f>SUM(G24:G32)</f>
        <v>0</v>
      </c>
      <c r="L33" s="53"/>
      <c r="M33" s="54"/>
      <c r="N33" s="54"/>
      <c r="O33" s="54"/>
      <c r="P33" s="50"/>
    </row>
    <row r="34" spans="3:16" x14ac:dyDescent="0.2">
      <c r="G34" s="16"/>
      <c r="L34" s="53"/>
      <c r="M34" s="54"/>
      <c r="N34" s="54"/>
      <c r="O34" s="54"/>
      <c r="P34" s="50"/>
    </row>
    <row r="35" spans="3:16" x14ac:dyDescent="0.2">
      <c r="G35" s="16"/>
      <c r="L35" s="55"/>
      <c r="M35" s="57"/>
      <c r="N35" s="57"/>
      <c r="O35" s="57"/>
      <c r="P35" s="50"/>
    </row>
    <row r="36" spans="3:16" x14ac:dyDescent="0.25">
      <c r="C36" s="80" t="s">
        <v>19</v>
      </c>
      <c r="D36" s="80"/>
      <c r="G36" s="16"/>
    </row>
    <row r="37" spans="3:16" x14ac:dyDescent="0.25">
      <c r="C37" s="17"/>
      <c r="D37" s="42" t="s">
        <v>20</v>
      </c>
      <c r="G37" s="13">
        <v>100000</v>
      </c>
      <c r="J37" s="43" t="s">
        <v>21</v>
      </c>
    </row>
    <row r="38" spans="3:16" x14ac:dyDescent="0.25">
      <c r="C38" s="17"/>
      <c r="D38" s="42" t="s">
        <v>77</v>
      </c>
      <c r="G38" s="13"/>
    </row>
    <row r="39" spans="3:16" x14ac:dyDescent="0.25">
      <c r="C39" s="17"/>
      <c r="D39" s="42" t="s">
        <v>79</v>
      </c>
      <c r="G39" s="13"/>
    </row>
    <row r="40" spans="3:16" ht="13.5" thickBot="1" x14ac:dyDescent="0.3">
      <c r="C40" s="17"/>
      <c r="D40" s="65"/>
      <c r="G40" s="23"/>
    </row>
    <row r="41" spans="3:16" x14ac:dyDescent="0.2">
      <c r="C41" s="17"/>
      <c r="D41" s="66" t="s">
        <v>78</v>
      </c>
      <c r="E41" s="67"/>
      <c r="F41" s="67"/>
      <c r="G41" s="68"/>
      <c r="H41" s="67"/>
      <c r="I41" s="67"/>
      <c r="J41" s="79" t="s">
        <v>119</v>
      </c>
    </row>
    <row r="42" spans="3:16" x14ac:dyDescent="0.25">
      <c r="C42" s="17"/>
      <c r="D42" s="70" t="s">
        <v>25</v>
      </c>
      <c r="E42" s="44"/>
      <c r="F42" s="44"/>
      <c r="G42" s="13"/>
      <c r="H42" s="44"/>
      <c r="I42" s="44"/>
      <c r="J42" s="71"/>
    </row>
    <row r="43" spans="3:16" x14ac:dyDescent="0.25">
      <c r="C43" s="17"/>
      <c r="D43" s="70" t="s">
        <v>22</v>
      </c>
      <c r="E43" s="44"/>
      <c r="F43" s="44"/>
      <c r="G43" s="13"/>
      <c r="H43" s="44"/>
      <c r="I43" s="44"/>
      <c r="J43" s="71"/>
    </row>
    <row r="44" spans="3:16" x14ac:dyDescent="0.25">
      <c r="C44" s="17"/>
      <c r="D44" s="70" t="s">
        <v>23</v>
      </c>
      <c r="E44" s="44"/>
      <c r="F44" s="44"/>
      <c r="G44" s="13"/>
      <c r="H44" s="44"/>
      <c r="I44" s="44"/>
      <c r="J44" s="71"/>
    </row>
    <row r="45" spans="3:16" x14ac:dyDescent="0.25">
      <c r="C45" s="17"/>
      <c r="D45" s="76" t="s">
        <v>24</v>
      </c>
      <c r="E45" s="44"/>
      <c r="F45" s="44"/>
      <c r="G45" s="23"/>
      <c r="H45" s="44"/>
      <c r="I45" s="44"/>
      <c r="J45" s="71"/>
    </row>
    <row r="46" spans="3:16" ht="13.5" thickBot="1" x14ac:dyDescent="0.3">
      <c r="C46" s="17"/>
      <c r="D46" s="77" t="s">
        <v>26</v>
      </c>
      <c r="E46" s="8"/>
      <c r="F46" s="8"/>
      <c r="G46" s="78"/>
      <c r="H46" s="8"/>
      <c r="I46" s="8"/>
      <c r="J46" s="74"/>
    </row>
    <row r="47" spans="3:16" x14ac:dyDescent="0.25">
      <c r="C47" s="18" t="s">
        <v>81</v>
      </c>
      <c r="D47" s="44"/>
      <c r="E47" s="44"/>
      <c r="F47" s="44"/>
      <c r="G47" s="75">
        <f>SUM(G33:G46)</f>
        <v>100000</v>
      </c>
    </row>
    <row r="48" spans="3:16" x14ac:dyDescent="0.25">
      <c r="G48" s="16"/>
    </row>
    <row r="49" spans="2:8" x14ac:dyDescent="0.25">
      <c r="C49" s="80" t="s">
        <v>27</v>
      </c>
      <c r="D49" s="80"/>
      <c r="G49" s="16">
        <f>G24 * 50%</f>
        <v>50000</v>
      </c>
    </row>
    <row r="50" spans="2:8" x14ac:dyDescent="0.25">
      <c r="C50" s="80" t="s">
        <v>28</v>
      </c>
      <c r="D50" s="80"/>
      <c r="G50" s="16">
        <f>G47-G24</f>
        <v>0</v>
      </c>
    </row>
    <row r="52" spans="2:8" x14ac:dyDescent="0.25">
      <c r="B52" s="2" t="s">
        <v>103</v>
      </c>
      <c r="C52" s="85" t="s">
        <v>104</v>
      </c>
      <c r="D52" s="85"/>
      <c r="E52" s="2"/>
      <c r="F52" s="2"/>
      <c r="G52" s="2"/>
      <c r="H52" s="2"/>
    </row>
    <row r="54" spans="2:8" ht="42.75" customHeight="1" x14ac:dyDescent="0.25">
      <c r="B54" s="2" t="s">
        <v>29</v>
      </c>
      <c r="C54" s="81" t="s">
        <v>109</v>
      </c>
      <c r="D54" s="81"/>
      <c r="E54" s="2"/>
      <c r="F54" s="2"/>
      <c r="G54" s="38" t="s">
        <v>108</v>
      </c>
      <c r="H54" s="33" t="s">
        <v>8</v>
      </c>
    </row>
    <row r="56" spans="2:8" ht="54" customHeight="1" x14ac:dyDescent="0.25">
      <c r="B56" s="2" t="s">
        <v>30</v>
      </c>
      <c r="C56" s="82" t="s">
        <v>110</v>
      </c>
      <c r="D56" s="82"/>
      <c r="E56" s="2"/>
      <c r="F56" s="2"/>
      <c r="G56" s="38" t="s">
        <v>108</v>
      </c>
      <c r="H56" s="33" t="s">
        <v>8</v>
      </c>
    </row>
    <row r="58" spans="2:8" x14ac:dyDescent="0.25">
      <c r="B58" s="37" t="s">
        <v>31</v>
      </c>
      <c r="C58" s="2" t="s">
        <v>32</v>
      </c>
      <c r="D58" s="2"/>
    </row>
    <row r="60" spans="2:8" x14ac:dyDescent="0.25">
      <c r="C60" s="2" t="s">
        <v>33</v>
      </c>
      <c r="D60" s="2" t="s">
        <v>34</v>
      </c>
      <c r="E60" s="2"/>
      <c r="F60" s="6" t="str">
        <f>IF(F70="n/a",IF(F68&lt;&gt;0,"ja","n/a"),IF(F70&lt;0,"ja",IF(F70&gt;7.5,"ja","nein")))</f>
        <v>nein</v>
      </c>
      <c r="G60" s="6" t="str">
        <f>IF(G70="n/a",IF(G68&lt;&gt;0,"ja","n/a"),IF(G70&lt;0,"ja",IF(G70&gt;7.5,"ja","nein")))</f>
        <v>n/a</v>
      </c>
      <c r="H60" s="33" t="s">
        <v>8</v>
      </c>
    </row>
    <row r="61" spans="2:8" x14ac:dyDescent="0.25">
      <c r="F61" s="16"/>
      <c r="G61" s="16"/>
    </row>
    <row r="62" spans="2:8" x14ac:dyDescent="0.25">
      <c r="C62" s="22"/>
      <c r="D62" s="21" t="s">
        <v>88</v>
      </c>
      <c r="F62" s="23">
        <v>100000</v>
      </c>
      <c r="G62" s="48">
        <v>0</v>
      </c>
    </row>
    <row r="63" spans="2:8" x14ac:dyDescent="0.25">
      <c r="C63" s="22"/>
      <c r="D63" s="24" t="s">
        <v>35</v>
      </c>
      <c r="E63" s="14"/>
      <c r="F63" s="15">
        <v>0</v>
      </c>
      <c r="G63" s="25">
        <v>0</v>
      </c>
    </row>
    <row r="64" spans="2:8" x14ac:dyDescent="0.25">
      <c r="C64" s="22"/>
      <c r="D64" s="34" t="s">
        <v>36</v>
      </c>
      <c r="F64" s="16">
        <f>SUM(F62:F63)</f>
        <v>100000</v>
      </c>
      <c r="G64" s="19">
        <f>SUM(G62:G63)</f>
        <v>0</v>
      </c>
    </row>
    <row r="65" spans="1:10" x14ac:dyDescent="0.25">
      <c r="C65" s="22"/>
      <c r="D65" s="21"/>
      <c r="F65" s="16"/>
      <c r="G65" s="16"/>
    </row>
    <row r="66" spans="1:10" x14ac:dyDescent="0.25">
      <c r="C66" s="22"/>
      <c r="D66" s="21" t="s">
        <v>89</v>
      </c>
      <c r="F66" s="13">
        <v>850000</v>
      </c>
      <c r="G66" s="13">
        <v>0</v>
      </c>
    </row>
    <row r="67" spans="1:10" x14ac:dyDescent="0.25">
      <c r="C67" s="22" t="s">
        <v>111</v>
      </c>
      <c r="D67" s="59" t="s">
        <v>112</v>
      </c>
      <c r="E67" s="14"/>
      <c r="F67" s="58">
        <f>-F64</f>
        <v>-100000</v>
      </c>
      <c r="G67" s="58">
        <f>-G64</f>
        <v>0</v>
      </c>
    </row>
    <row r="68" spans="1:10" x14ac:dyDescent="0.25">
      <c r="C68" s="22"/>
      <c r="D68" s="35" t="s">
        <v>67</v>
      </c>
      <c r="F68" s="16">
        <f>SUM(F66:F67)</f>
        <v>750000</v>
      </c>
      <c r="G68" s="16">
        <f>SUM(G66:G67)</f>
        <v>0</v>
      </c>
      <c r="J68" s="3"/>
    </row>
    <row r="69" spans="1:10" x14ac:dyDescent="0.25">
      <c r="C69" s="22"/>
      <c r="D69" s="21"/>
    </row>
    <row r="70" spans="1:10" x14ac:dyDescent="0.2">
      <c r="C70" s="22"/>
      <c r="D70" s="21" t="s">
        <v>37</v>
      </c>
      <c r="F70" s="26">
        <f>IFERROR(F$68 / F$64,"n/a")</f>
        <v>7.5</v>
      </c>
      <c r="G70" s="26" t="str">
        <f>IFERROR(G$68 / G$64,"n/a")</f>
        <v>n/a</v>
      </c>
    </row>
    <row r="71" spans="1:10" x14ac:dyDescent="0.25">
      <c r="A71" s="3">
        <v>5</v>
      </c>
    </row>
    <row r="72" spans="1:10" x14ac:dyDescent="0.25">
      <c r="C72" s="2" t="s">
        <v>38</v>
      </c>
      <c r="D72" s="2" t="s">
        <v>39</v>
      </c>
      <c r="E72" s="2"/>
      <c r="F72" s="5" t="str">
        <f>IF(F86&gt;=0,"n/a",IF(F88&gt;=1,"nein","ja"))</f>
        <v>n/a</v>
      </c>
      <c r="G72" s="5" t="str">
        <f>IF(G86&gt;=0,"n/a",IF(G88&gt;=1,"nein","ja"))</f>
        <v>n/a</v>
      </c>
      <c r="H72" s="33" t="s">
        <v>8</v>
      </c>
      <c r="J72" s="2" t="s">
        <v>100</v>
      </c>
    </row>
    <row r="73" spans="1:10" x14ac:dyDescent="0.25">
      <c r="J73" s="3"/>
    </row>
    <row r="74" spans="1:10" x14ac:dyDescent="0.25">
      <c r="D74" s="21" t="s">
        <v>90</v>
      </c>
      <c r="F74" s="13"/>
      <c r="G74" s="13">
        <v>0</v>
      </c>
      <c r="J74" s="39" t="s">
        <v>56</v>
      </c>
    </row>
    <row r="75" spans="1:10" x14ac:dyDescent="0.25">
      <c r="D75" s="41" t="s">
        <v>91</v>
      </c>
      <c r="F75" s="13"/>
      <c r="G75" s="13"/>
      <c r="J75" s="39" t="s">
        <v>57</v>
      </c>
    </row>
    <row r="76" spans="1:10" x14ac:dyDescent="0.25">
      <c r="D76" s="41" t="s">
        <v>92</v>
      </c>
      <c r="F76" s="13"/>
      <c r="G76" s="13"/>
      <c r="J76" s="39" t="s">
        <v>58</v>
      </c>
    </row>
    <row r="77" spans="1:10" x14ac:dyDescent="0.25">
      <c r="D77" s="41" t="s">
        <v>93</v>
      </c>
      <c r="F77" s="13"/>
      <c r="G77" s="13"/>
      <c r="J77" s="39" t="s">
        <v>59</v>
      </c>
    </row>
    <row r="78" spans="1:10" x14ac:dyDescent="0.25">
      <c r="D78" s="41" t="s">
        <v>94</v>
      </c>
      <c r="F78" s="23"/>
      <c r="G78" s="23"/>
      <c r="J78" s="39" t="s">
        <v>60</v>
      </c>
    </row>
    <row r="79" spans="1:10" x14ac:dyDescent="0.25">
      <c r="D79" s="60" t="s">
        <v>114</v>
      </c>
      <c r="F79" s="23"/>
      <c r="G79" s="23"/>
      <c r="J79" s="60" t="s">
        <v>115</v>
      </c>
    </row>
    <row r="80" spans="1:10" x14ac:dyDescent="0.25">
      <c r="D80" s="60" t="s">
        <v>113</v>
      </c>
      <c r="F80" s="23"/>
      <c r="G80" s="23"/>
      <c r="J80" s="60" t="s">
        <v>116</v>
      </c>
    </row>
    <row r="81" spans="3:10" x14ac:dyDescent="0.25">
      <c r="D81" s="24" t="s">
        <v>40</v>
      </c>
      <c r="E81" s="14"/>
      <c r="F81" s="15"/>
      <c r="G81" s="15"/>
      <c r="J81" s="40" t="s">
        <v>61</v>
      </c>
    </row>
    <row r="82" spans="3:10" x14ac:dyDescent="0.25">
      <c r="D82" s="3" t="s">
        <v>41</v>
      </c>
      <c r="F82" s="16">
        <f>SUM(F74:F81)</f>
        <v>0</v>
      </c>
      <c r="G82" s="16">
        <f>SUM(G74:G81)</f>
        <v>0</v>
      </c>
      <c r="J82" s="3" t="s">
        <v>41</v>
      </c>
    </row>
    <row r="83" spans="3:10" x14ac:dyDescent="0.25">
      <c r="J83" s="3"/>
    </row>
    <row r="84" spans="3:10" x14ac:dyDescent="0.25">
      <c r="D84" s="21" t="s">
        <v>95</v>
      </c>
      <c r="F84" s="27">
        <f t="shared" ref="F84" si="0">F75 * (-1)</f>
        <v>0</v>
      </c>
      <c r="G84" s="27">
        <v>0</v>
      </c>
      <c r="J84" s="39" t="s">
        <v>62</v>
      </c>
    </row>
    <row r="85" spans="3:10" x14ac:dyDescent="0.25">
      <c r="D85" s="24" t="s">
        <v>96</v>
      </c>
      <c r="E85" s="14"/>
      <c r="F85" s="28">
        <f t="shared" ref="F85" si="1">F76 * (-1)</f>
        <v>0</v>
      </c>
      <c r="G85" s="28">
        <v>0</v>
      </c>
      <c r="J85" s="40" t="s">
        <v>63</v>
      </c>
    </row>
    <row r="86" spans="3:10" x14ac:dyDescent="0.25">
      <c r="D86" s="3" t="s">
        <v>42</v>
      </c>
      <c r="F86" s="16">
        <f>SUM(F84:F85)</f>
        <v>0</v>
      </c>
      <c r="G86" s="16">
        <f>SUM(G84:G85)</f>
        <v>0</v>
      </c>
      <c r="J86" s="3" t="s">
        <v>42</v>
      </c>
    </row>
    <row r="88" spans="3:10" x14ac:dyDescent="0.25">
      <c r="D88" s="3" t="s">
        <v>43</v>
      </c>
      <c r="F88" s="29" t="str">
        <f>IFERROR(IF(F86&gt;0,"n/a",F82/F86*(-1)),"n/a")</f>
        <v>n/a</v>
      </c>
      <c r="G88" s="29" t="str">
        <f>IFERROR(IF(G86&gt;0,"n/a",G82/G86*(-1)),"n/a")</f>
        <v>n/a</v>
      </c>
    </row>
    <row r="91" spans="3:10" x14ac:dyDescent="0.25">
      <c r="C91" s="2" t="s">
        <v>71</v>
      </c>
      <c r="G91" s="13"/>
    </row>
    <row r="96" spans="3:10" x14ac:dyDescent="0.25">
      <c r="D96" s="14"/>
    </row>
    <row r="97" spans="4:4" x14ac:dyDescent="0.25">
      <c r="D97" s="3" t="s">
        <v>68</v>
      </c>
    </row>
  </sheetData>
  <sheetProtection selectLockedCells="1"/>
  <mergeCells count="20">
    <mergeCell ref="C28:D28"/>
    <mergeCell ref="B12:D12"/>
    <mergeCell ref="B14:D14"/>
    <mergeCell ref="C18:D18"/>
    <mergeCell ref="C20:D20"/>
    <mergeCell ref="C21:D21"/>
    <mergeCell ref="C22:D22"/>
    <mergeCell ref="C23:D23"/>
    <mergeCell ref="C24:D24"/>
    <mergeCell ref="C26:D26"/>
    <mergeCell ref="C50:D50"/>
    <mergeCell ref="C54:D54"/>
    <mergeCell ref="C56:D56"/>
    <mergeCell ref="C29:D29"/>
    <mergeCell ref="C30:D30"/>
    <mergeCell ref="C31:D31"/>
    <mergeCell ref="C32:D32"/>
    <mergeCell ref="C36:D36"/>
    <mergeCell ref="C49:D49"/>
    <mergeCell ref="C52:D52"/>
  </mergeCells>
  <dataValidations disablePrompts="1" count="12">
    <dataValidation type="decimal" errorStyle="information" operator="lessThanOrEqual" allowBlank="1" showInputMessage="1" showErrorMessage="1" errorTitle="Ungültige Eingabe" error="Die Korrektur der Abschreibungen muss positiv sein." sqref="F81:G81">
      <formula1>0</formula1>
    </dataValidation>
    <dataValidation type="decimal" errorStyle="information" operator="greaterThanOrEqual" allowBlank="1" showInputMessage="1" showErrorMessage="1" errorTitle="Ungültige Eingabe" error="Der Bilanzposten darf nicht negativ und kann nicht kleiner als der Wert gem. §229 (2) Z1 bis Z3 UGB (bzw. analogen Posten für Personengesellschaften) sein." sqref="G29">
      <formula1>SUM(G21:G23)</formula1>
    </dataValidation>
    <dataValidation errorStyle="information" allowBlank="1" showInputMessage="1" showErrorMessage="1" errorTitle="Ungültige Eingabe" error="Der Korrekturposten muss einen negativen Wert aufweisen." sqref="G28"/>
    <dataValidation type="list" errorStyle="information" allowBlank="1" showInputMessage="1" showErrorMessage="1" errorTitle="Ungültige Eingabe" error="Bitte wählen Sie einen Wert aus der Liste." sqref="G54 G56">
      <formula1>"ja,nein"</formula1>
    </dataValidation>
    <dataValidation type="decimal" errorStyle="information" operator="greaterThanOrEqual" allowBlank="1" showInputMessage="1" showErrorMessage="1" errorTitle="Ungültige Eingabe" error="Die Korrektur der Abschreibungen muss positiv sein." sqref="F77:G80">
      <formula1>0</formula1>
    </dataValidation>
    <dataValidation type="decimal" errorStyle="information" operator="greaterThanOrEqual" allowBlank="1" showInputMessage="1" showErrorMessage="1" errorTitle="Ungültige Eingabe" error="Die Korrektur der Zinsaufwendungen muss positiv sein." sqref="F76:G76">
      <formula1>0</formula1>
    </dataValidation>
    <dataValidation type="decimal" errorStyle="information" operator="lessThanOrEqual" allowBlank="1" showInputMessage="1" showErrorMessage="1" errorTitle="Ungültige Eingabe" error="Die Korrektur der Zinserträge muss negativ sein." sqref="F75:G75">
      <formula1>0</formula1>
    </dataValidation>
    <dataValidation type="decimal" errorStyle="information" operator="greaterThanOrEqual" allowBlank="1" showInputMessage="1" showErrorMessage="1" errorTitle="Ungültige Eingabe" error="Der Bilanzposten darf nicht negativ sein." sqref="G20:G23 G31 F66:G68 G37:G46">
      <formula1>0</formula1>
    </dataValidation>
    <dataValidation type="list" errorStyle="information" allowBlank="1" showInputMessage="1" showErrorMessage="1" errorTitle="Ungültige Eingabe" error="Bitte wählen Sie einen Wert aus der Liste." sqref="G14">
      <formula1>"&lt; 3 Jahre ab Eintragung,&lt; 7 Jahre ab nach DD des Finanzintermediär für Risikofinanzierungen,nicht jung"</formula1>
    </dataValidation>
    <dataValidation type="list" errorStyle="information" allowBlank="1" showInputMessage="1" showErrorMessage="1" errorTitle="Ungültige Eingabe" error="Bitte wählen Sie einen Wert aus der Liste." sqref="G12">
      <formula1>"KMU,Großunternehmen"</formula1>
    </dataValidation>
    <dataValidation type="list" errorStyle="information" operator="lessThanOrEqual" allowBlank="1" showInputMessage="1" showErrorMessage="1" errorTitle="Ungültige Eingabe" sqref="G91">
      <formula1>"ja,nein"</formula1>
    </dataValidation>
    <dataValidation type="decimal" errorStyle="information" operator="lessThanOrEqual" allowBlank="1" showInputMessage="1" showErrorMessage="1" errorTitle="Ungültige Eingabe" error="Der Korrekturposten muss einen negativen Wert aufweisen." sqref="G26:G27">
      <formula1>0</formula1>
    </dataValidation>
  </dataValidations>
  <pageMargins left="0.39370078740157483" right="0.39370078740157483" top="0.39370078740157483" bottom="0.3937007874015748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01"/>
  <sheetViews>
    <sheetView zoomScale="90" zoomScaleNormal="90" workbookViewId="0">
      <pane ySplit="6" topLeftCell="A7" activePane="bottomLeft" state="frozen"/>
      <selection pane="bottomLeft" activeCell="A7" sqref="A7"/>
    </sheetView>
  </sheetViews>
  <sheetFormatPr baseColWidth="10" defaultColWidth="11.42578125" defaultRowHeight="12.75" outlineLevelCol="1" x14ac:dyDescent="0.25"/>
  <cols>
    <col min="1" max="1" width="2.140625" style="3" customWidth="1"/>
    <col min="2" max="2" width="2.85546875" style="3" customWidth="1"/>
    <col min="3" max="3" width="2.140625" style="3" customWidth="1"/>
    <col min="4" max="4" width="92.85546875" style="3" customWidth="1"/>
    <col min="5" max="5" width="2.140625" style="3" customWidth="1"/>
    <col min="6" max="7" width="17.42578125" style="3" customWidth="1"/>
    <col min="8" max="8" width="3.85546875" style="3" customWidth="1" outlineLevel="1"/>
    <col min="9" max="9" width="2.140625" style="3" customWidth="1" outlineLevel="1"/>
    <col min="10" max="10" width="85.7109375" style="4" customWidth="1" outlineLevel="1"/>
    <col min="11" max="16384" width="11.42578125" style="3"/>
  </cols>
  <sheetData>
    <row r="2" spans="2:10" s="1" customFormat="1" ht="22.5" customHeight="1" x14ac:dyDescent="0.25">
      <c r="B2" s="30" t="s">
        <v>72</v>
      </c>
      <c r="C2" s="31"/>
      <c r="D2" s="31"/>
      <c r="E2" s="31"/>
      <c r="F2" s="31"/>
      <c r="G2" s="31"/>
      <c r="H2" s="31"/>
      <c r="I2" s="31"/>
      <c r="J2" s="32"/>
    </row>
    <row r="4" spans="2:10" s="2" customFormat="1" x14ac:dyDescent="0.25">
      <c r="F4" s="6" t="s">
        <v>0</v>
      </c>
      <c r="G4" s="6" t="s">
        <v>1</v>
      </c>
      <c r="J4" s="7"/>
    </row>
    <row r="5" spans="2:10" s="2" customFormat="1" x14ac:dyDescent="0.25">
      <c r="B5" s="2" t="s">
        <v>2</v>
      </c>
      <c r="F5" s="6" t="s">
        <v>3</v>
      </c>
      <c r="G5" s="6" t="s">
        <v>3</v>
      </c>
      <c r="J5" s="7" t="s">
        <v>4</v>
      </c>
    </row>
    <row r="6" spans="2:10" ht="13.5" thickBot="1" x14ac:dyDescent="0.3">
      <c r="B6" s="8"/>
      <c r="C6" s="8"/>
      <c r="D6" s="8"/>
      <c r="E6" s="8"/>
      <c r="F6" s="8"/>
      <c r="G6" s="8"/>
      <c r="H6" s="8"/>
      <c r="I6" s="8"/>
      <c r="J6" s="9"/>
    </row>
    <row r="8" spans="2:10" x14ac:dyDescent="0.25">
      <c r="B8" s="46" t="s">
        <v>97</v>
      </c>
      <c r="C8" s="44"/>
      <c r="D8" s="44"/>
      <c r="E8" s="44"/>
      <c r="F8" s="44"/>
      <c r="G8" s="44"/>
      <c r="H8" s="44"/>
      <c r="I8" s="44"/>
      <c r="J8" s="45"/>
    </row>
    <row r="9" spans="2:10" x14ac:dyDescent="0.25">
      <c r="B9" s="44"/>
      <c r="C9" s="44"/>
      <c r="D9" s="44"/>
      <c r="E9" s="44"/>
      <c r="F9" s="44"/>
      <c r="G9" s="44"/>
      <c r="H9" s="44"/>
      <c r="I9" s="44"/>
      <c r="J9" s="45"/>
    </row>
    <row r="10" spans="2:10" ht="25.5" x14ac:dyDescent="0.25">
      <c r="B10" s="46" t="s">
        <v>69</v>
      </c>
      <c r="C10" s="44"/>
      <c r="D10" s="44"/>
      <c r="E10" s="44"/>
      <c r="F10" s="44"/>
      <c r="G10" s="47">
        <v>43830</v>
      </c>
      <c r="H10" s="44"/>
      <c r="I10" s="44"/>
      <c r="J10" s="45" t="s">
        <v>87</v>
      </c>
    </row>
    <row r="12" spans="2:10" ht="38.25" x14ac:dyDescent="0.25">
      <c r="B12" s="85" t="s">
        <v>64</v>
      </c>
      <c r="C12" s="85"/>
      <c r="D12" s="85"/>
      <c r="G12" s="10"/>
      <c r="J12" s="4" t="s">
        <v>99</v>
      </c>
    </row>
    <row r="13" spans="2:10" x14ac:dyDescent="0.25">
      <c r="B13" s="2"/>
      <c r="C13" s="2"/>
      <c r="D13" s="2"/>
    </row>
    <row r="14" spans="2:10" ht="25.5" customHeight="1" x14ac:dyDescent="0.25">
      <c r="B14" s="85" t="s">
        <v>65</v>
      </c>
      <c r="C14" s="85"/>
      <c r="D14" s="85"/>
      <c r="F14" s="11" t="str">
        <f>IF(OR(G14="Einzelunternehmen",G14="OG",G14="nicht kapitalistische KG"),"Personengesellschaft","Kapitalgesellschaft")</f>
        <v>Kapitalgesellschaft</v>
      </c>
      <c r="G14" s="12"/>
    </row>
    <row r="15" spans="2:10" x14ac:dyDescent="0.25">
      <c r="B15" s="2"/>
      <c r="C15" s="2"/>
      <c r="D15" s="2"/>
    </row>
    <row r="16" spans="2:10" ht="76.5" x14ac:dyDescent="0.25">
      <c r="B16" s="85" t="s">
        <v>101</v>
      </c>
      <c r="C16" s="85"/>
      <c r="D16" s="85"/>
      <c r="G16" s="12"/>
      <c r="J16" s="4" t="s">
        <v>98</v>
      </c>
    </row>
    <row r="17" spans="2:10" x14ac:dyDescent="0.25">
      <c r="B17" s="2"/>
      <c r="C17" s="2"/>
      <c r="D17" s="2"/>
    </row>
    <row r="18" spans="2:10" ht="27" customHeight="1" x14ac:dyDescent="0.25">
      <c r="B18" s="85" t="s">
        <v>86</v>
      </c>
      <c r="C18" s="85"/>
      <c r="D18" s="85"/>
      <c r="G18" s="12"/>
      <c r="J18" s="3"/>
    </row>
    <row r="19" spans="2:10" x14ac:dyDescent="0.25">
      <c r="B19" s="2"/>
      <c r="C19" s="2"/>
      <c r="D19" s="2"/>
    </row>
    <row r="20" spans="2:10" x14ac:dyDescent="0.25">
      <c r="B20" s="2" t="s">
        <v>5</v>
      </c>
      <c r="C20" s="2"/>
      <c r="D20" s="2"/>
    </row>
    <row r="21" spans="2:10" x14ac:dyDescent="0.25">
      <c r="B21" s="2"/>
      <c r="C21" s="2"/>
      <c r="D21" s="2"/>
    </row>
    <row r="22" spans="2:10" x14ac:dyDescent="0.25">
      <c r="B22" s="2" t="s">
        <v>6</v>
      </c>
      <c r="C22" s="2" t="s">
        <v>105</v>
      </c>
      <c r="D22" s="2"/>
    </row>
    <row r="23" spans="2:10" x14ac:dyDescent="0.25">
      <c r="B23" s="2"/>
      <c r="C23" s="2"/>
      <c r="D23" s="2"/>
    </row>
    <row r="24" spans="2:10" x14ac:dyDescent="0.25">
      <c r="B24" s="2" t="s">
        <v>70</v>
      </c>
      <c r="C24" s="2" t="s">
        <v>44</v>
      </c>
      <c r="D24" s="2"/>
      <c r="G24" s="6" t="str">
        <f>IF(G56&lt;G55*(-1),"ja","nein")</f>
        <v>nein</v>
      </c>
      <c r="H24" s="33" t="s">
        <v>8</v>
      </c>
    </row>
    <row r="26" spans="2:10" x14ac:dyDescent="0.25">
      <c r="C26" s="80" t="s">
        <v>45</v>
      </c>
      <c r="D26" s="80"/>
      <c r="G26" s="13"/>
    </row>
    <row r="27" spans="2:10" x14ac:dyDescent="0.25">
      <c r="C27" s="80" t="s">
        <v>46</v>
      </c>
      <c r="D27" s="80"/>
      <c r="G27" s="13"/>
    </row>
    <row r="28" spans="2:10" x14ac:dyDescent="0.25">
      <c r="C28" s="80" t="s">
        <v>47</v>
      </c>
      <c r="D28" s="80"/>
      <c r="G28" s="13"/>
    </row>
    <row r="29" spans="2:10" x14ac:dyDescent="0.25">
      <c r="C29" s="80" t="s">
        <v>106</v>
      </c>
      <c r="D29" s="80"/>
      <c r="G29" s="23"/>
    </row>
    <row r="30" spans="2:10" x14ac:dyDescent="0.25">
      <c r="C30" s="84" t="s">
        <v>107</v>
      </c>
      <c r="D30" s="84"/>
      <c r="E30" s="14"/>
      <c r="F30" s="14"/>
      <c r="G30" s="15"/>
    </row>
    <row r="31" spans="2:10" x14ac:dyDescent="0.25">
      <c r="C31" s="80" t="s">
        <v>48</v>
      </c>
      <c r="D31" s="80"/>
      <c r="G31" s="16">
        <f>SUM(G26:G30)</f>
        <v>0</v>
      </c>
    </row>
    <row r="32" spans="2:10" x14ac:dyDescent="0.25">
      <c r="G32" s="16"/>
    </row>
    <row r="33" spans="3:10" x14ac:dyDescent="0.25">
      <c r="C33" s="80" t="s">
        <v>49</v>
      </c>
      <c r="D33" s="80"/>
      <c r="G33" s="13"/>
    </row>
    <row r="34" spans="3:10" x14ac:dyDescent="0.25">
      <c r="C34" s="80" t="s">
        <v>50</v>
      </c>
      <c r="D34" s="80"/>
      <c r="G34" s="13"/>
    </row>
    <row r="35" spans="3:10" x14ac:dyDescent="0.25">
      <c r="C35" s="83" t="s">
        <v>51</v>
      </c>
      <c r="D35" s="80"/>
      <c r="G35" s="13"/>
    </row>
    <row r="36" spans="3:10" x14ac:dyDescent="0.25">
      <c r="C36" s="80" t="s">
        <v>52</v>
      </c>
      <c r="D36" s="80"/>
      <c r="G36" s="16">
        <f>SUM(G$28:G$30) * (-1)</f>
        <v>0</v>
      </c>
    </row>
    <row r="37" spans="3:10" x14ac:dyDescent="0.25">
      <c r="C37" s="80" t="s">
        <v>53</v>
      </c>
      <c r="D37" s="80"/>
      <c r="G37" s="13"/>
    </row>
    <row r="38" spans="3:10" x14ac:dyDescent="0.25">
      <c r="C38" s="84" t="s">
        <v>54</v>
      </c>
      <c r="D38" s="84"/>
      <c r="E38" s="14"/>
      <c r="F38" s="14"/>
      <c r="G38" s="15"/>
    </row>
    <row r="39" spans="3:10" x14ac:dyDescent="0.25">
      <c r="C39" s="3" t="s">
        <v>84</v>
      </c>
      <c r="G39" s="16">
        <f>SUM(G31:G38)</f>
        <v>0</v>
      </c>
    </row>
    <row r="40" spans="3:10" x14ac:dyDescent="0.25">
      <c r="G40" s="16"/>
    </row>
    <row r="41" spans="3:10" x14ac:dyDescent="0.25">
      <c r="G41" s="16"/>
    </row>
    <row r="42" spans="3:10" x14ac:dyDescent="0.25">
      <c r="C42" s="80" t="s">
        <v>19</v>
      </c>
      <c r="D42" s="80"/>
      <c r="G42" s="16"/>
      <c r="J42" s="3"/>
    </row>
    <row r="43" spans="3:10" x14ac:dyDescent="0.25">
      <c r="C43" s="17"/>
      <c r="D43" s="42" t="s">
        <v>20</v>
      </c>
      <c r="G43" s="13"/>
    </row>
    <row r="44" spans="3:10" x14ac:dyDescent="0.25">
      <c r="C44" s="17"/>
      <c r="D44" s="42" t="s">
        <v>77</v>
      </c>
      <c r="G44" s="13"/>
    </row>
    <row r="45" spans="3:10" x14ac:dyDescent="0.25">
      <c r="C45" s="17"/>
      <c r="D45" s="42" t="s">
        <v>79</v>
      </c>
      <c r="G45" s="13"/>
    </row>
    <row r="46" spans="3:10" ht="13.5" thickBot="1" x14ac:dyDescent="0.3">
      <c r="C46" s="17"/>
      <c r="D46" s="65"/>
      <c r="G46" s="23"/>
    </row>
    <row r="47" spans="3:10" ht="25.5" x14ac:dyDescent="0.25">
      <c r="C47" s="17"/>
      <c r="D47" s="66" t="s">
        <v>78</v>
      </c>
      <c r="E47" s="67"/>
      <c r="F47" s="67"/>
      <c r="G47" s="68"/>
      <c r="H47" s="67"/>
      <c r="I47" s="67"/>
      <c r="J47" s="69" t="s">
        <v>118</v>
      </c>
    </row>
    <row r="48" spans="3:10" x14ac:dyDescent="0.25">
      <c r="C48" s="17"/>
      <c r="D48" s="70" t="s">
        <v>25</v>
      </c>
      <c r="E48" s="44"/>
      <c r="F48" s="44"/>
      <c r="G48" s="13"/>
      <c r="H48" s="44"/>
      <c r="I48" s="44"/>
      <c r="J48" s="71"/>
    </row>
    <row r="49" spans="2:10" x14ac:dyDescent="0.25">
      <c r="C49" s="17"/>
      <c r="D49" s="70" t="s">
        <v>22</v>
      </c>
      <c r="E49" s="44"/>
      <c r="F49" s="44"/>
      <c r="G49" s="13"/>
      <c r="H49" s="44"/>
      <c r="I49" s="44"/>
      <c r="J49" s="71" t="s">
        <v>117</v>
      </c>
    </row>
    <row r="50" spans="2:10" x14ac:dyDescent="0.25">
      <c r="C50" s="17"/>
      <c r="D50" s="70" t="s">
        <v>23</v>
      </c>
      <c r="E50" s="44"/>
      <c r="F50" s="44"/>
      <c r="G50" s="13"/>
      <c r="H50" s="44"/>
      <c r="I50" s="44"/>
      <c r="J50" s="71" t="s">
        <v>117</v>
      </c>
    </row>
    <row r="51" spans="2:10" x14ac:dyDescent="0.25">
      <c r="C51" s="17"/>
      <c r="D51" s="70" t="s">
        <v>24</v>
      </c>
      <c r="E51" s="44"/>
      <c r="F51" s="44"/>
      <c r="G51" s="13"/>
      <c r="H51" s="44"/>
      <c r="I51" s="44"/>
      <c r="J51" s="71"/>
    </row>
    <row r="52" spans="2:10" ht="13.5" thickBot="1" x14ac:dyDescent="0.3">
      <c r="C52" s="17"/>
      <c r="D52" s="72" t="s">
        <v>26</v>
      </c>
      <c r="E52" s="8"/>
      <c r="F52" s="73"/>
      <c r="G52" s="73"/>
      <c r="H52" s="8"/>
      <c r="I52" s="8"/>
      <c r="J52" s="74"/>
    </row>
    <row r="53" spans="2:10" x14ac:dyDescent="0.25">
      <c r="C53" s="18" t="s">
        <v>82</v>
      </c>
      <c r="D53" s="44"/>
      <c r="E53" s="44"/>
      <c r="F53" s="44"/>
      <c r="G53" s="75">
        <f>SUM(G39:G52)</f>
        <v>0</v>
      </c>
    </row>
    <row r="54" spans="2:10" x14ac:dyDescent="0.25">
      <c r="G54" s="16"/>
    </row>
    <row r="55" spans="2:10" x14ac:dyDescent="0.25">
      <c r="C55" s="80" t="s">
        <v>80</v>
      </c>
      <c r="D55" s="80"/>
      <c r="G55" s="16">
        <f>G31 * 50%</f>
        <v>0</v>
      </c>
    </row>
    <row r="56" spans="2:10" ht="27" customHeight="1" x14ac:dyDescent="0.25">
      <c r="C56" s="86" t="s">
        <v>83</v>
      </c>
      <c r="D56" s="86"/>
      <c r="G56" s="16">
        <f>G53-G31</f>
        <v>0</v>
      </c>
    </row>
    <row r="58" spans="2:10" ht="41.25" customHeight="1" x14ac:dyDescent="0.25">
      <c r="B58" s="2" t="s">
        <v>29</v>
      </c>
      <c r="C58" s="81" t="s">
        <v>109</v>
      </c>
      <c r="D58" s="81"/>
      <c r="G58" s="20"/>
      <c r="H58" s="33" t="s">
        <v>8</v>
      </c>
    </row>
    <row r="59" spans="2:10" x14ac:dyDescent="0.25">
      <c r="B59" s="2"/>
      <c r="C59" s="61"/>
      <c r="D59" s="61"/>
    </row>
    <row r="60" spans="2:10" ht="41.25" customHeight="1" x14ac:dyDescent="0.25">
      <c r="B60" s="2" t="s">
        <v>30</v>
      </c>
      <c r="C60" s="82" t="s">
        <v>110</v>
      </c>
      <c r="D60" s="82"/>
      <c r="G60" s="20"/>
      <c r="H60" s="33" t="s">
        <v>8</v>
      </c>
    </row>
    <row r="61" spans="2:10" x14ac:dyDescent="0.25">
      <c r="B61" s="2"/>
      <c r="C61" s="62"/>
      <c r="D61" s="62"/>
    </row>
    <row r="62" spans="2:10" x14ac:dyDescent="0.25">
      <c r="B62" s="37" t="s">
        <v>31</v>
      </c>
      <c r="C62" s="62" t="s">
        <v>55</v>
      </c>
      <c r="D62" s="62"/>
    </row>
    <row r="63" spans="2:10" x14ac:dyDescent="0.25">
      <c r="B63" s="2"/>
      <c r="C63" s="62"/>
      <c r="D63" s="62"/>
    </row>
    <row r="64" spans="2:10" x14ac:dyDescent="0.25">
      <c r="B64" s="2"/>
      <c r="C64" s="2" t="s">
        <v>33</v>
      </c>
      <c r="D64" s="2" t="s">
        <v>34</v>
      </c>
      <c r="F64" s="6" t="str">
        <f>IF(F74="n/a",IF(F72&lt;&gt;0,"ja","n/a"),IF(F74&lt;0,"ja",IF(F74&gt;7.5,"ja","nein")))</f>
        <v>n/a</v>
      </c>
      <c r="G64" s="6" t="str">
        <f>IF(G74="n/a",IF(G72&lt;&gt;0,"ja","n/a"),IF(G74&lt;0,"ja",IF(G74&gt;7.5,"ja","nein")))</f>
        <v>n/a</v>
      </c>
      <c r="H64" s="33" t="s">
        <v>8</v>
      </c>
    </row>
    <row r="65" spans="2:10" x14ac:dyDescent="0.25">
      <c r="F65" s="16"/>
      <c r="G65" s="16"/>
    </row>
    <row r="66" spans="2:10" x14ac:dyDescent="0.25">
      <c r="C66" s="22"/>
      <c r="D66" s="21" t="s">
        <v>85</v>
      </c>
      <c r="F66" s="23"/>
      <c r="G66" s="48">
        <f>G39</f>
        <v>0</v>
      </c>
    </row>
    <row r="67" spans="2:10" x14ac:dyDescent="0.25">
      <c r="C67" s="22"/>
      <c r="D67" s="24" t="s">
        <v>35</v>
      </c>
      <c r="E67" s="14"/>
      <c r="F67" s="15"/>
      <c r="G67" s="25">
        <f>SUM(G42:G52)</f>
        <v>0</v>
      </c>
    </row>
    <row r="68" spans="2:10" x14ac:dyDescent="0.25">
      <c r="C68" s="22"/>
      <c r="D68" s="34" t="s">
        <v>36</v>
      </c>
      <c r="F68" s="16">
        <f>SUM(F66:F67)</f>
        <v>0</v>
      </c>
      <c r="G68" s="19">
        <f>SUM(G66:G67)</f>
        <v>0</v>
      </c>
    </row>
    <row r="69" spans="2:10" x14ac:dyDescent="0.25">
      <c r="C69" s="22"/>
      <c r="D69" s="21"/>
      <c r="F69" s="16"/>
      <c r="G69" s="16"/>
    </row>
    <row r="70" spans="2:10" x14ac:dyDescent="0.25">
      <c r="C70" s="22"/>
      <c r="D70" s="21" t="s">
        <v>74</v>
      </c>
      <c r="F70" s="13"/>
      <c r="G70" s="13"/>
    </row>
    <row r="71" spans="2:10" x14ac:dyDescent="0.25">
      <c r="C71" s="22"/>
      <c r="D71" s="63" t="s">
        <v>112</v>
      </c>
      <c r="E71" s="14"/>
      <c r="F71" s="58">
        <f>-F68</f>
        <v>0</v>
      </c>
      <c r="G71" s="58">
        <f>-G68</f>
        <v>0</v>
      </c>
    </row>
    <row r="72" spans="2:10" x14ac:dyDescent="0.25">
      <c r="C72" s="22"/>
      <c r="D72" s="41" t="s">
        <v>67</v>
      </c>
      <c r="F72" s="16">
        <f>SUM(F70:F71)</f>
        <v>0</v>
      </c>
      <c r="G72" s="16">
        <f>SUM(G70:G71)</f>
        <v>0</v>
      </c>
    </row>
    <row r="73" spans="2:10" x14ac:dyDescent="0.25">
      <c r="C73" s="22"/>
      <c r="D73" s="21"/>
    </row>
    <row r="74" spans="2:10" x14ac:dyDescent="0.2">
      <c r="C74" s="22"/>
      <c r="D74" s="21" t="s">
        <v>37</v>
      </c>
      <c r="F74" s="26" t="str">
        <f>IFERROR(F$72 / F$68,"n/a")</f>
        <v>n/a</v>
      </c>
      <c r="G74" s="26" t="str">
        <f>IFERROR(G$72 / G$68,"n/a")</f>
        <v>n/a</v>
      </c>
    </row>
    <row r="76" spans="2:10" x14ac:dyDescent="0.25">
      <c r="B76" s="2"/>
      <c r="C76" s="2" t="s">
        <v>38</v>
      </c>
      <c r="D76" s="2" t="s">
        <v>39</v>
      </c>
      <c r="F76" s="5" t="str">
        <f>IF(F90&gt;=0,"n/a",IF(F92&gt;=1,"nein","ja"))</f>
        <v>n/a</v>
      </c>
      <c r="G76" s="5" t="str">
        <f>IF(G90&gt;=0,"n/a",IF(G92&gt;=1,"nein","ja"))</f>
        <v>n/a</v>
      </c>
      <c r="H76" s="33" t="s">
        <v>8</v>
      </c>
      <c r="J76" s="2" t="s">
        <v>100</v>
      </c>
    </row>
    <row r="77" spans="2:10" x14ac:dyDescent="0.25">
      <c r="J77" s="3"/>
    </row>
    <row r="78" spans="2:10" x14ac:dyDescent="0.25">
      <c r="D78" s="39" t="s">
        <v>90</v>
      </c>
      <c r="F78" s="13"/>
      <c r="G78" s="13"/>
      <c r="J78" s="39" t="s">
        <v>56</v>
      </c>
    </row>
    <row r="79" spans="2:10" x14ac:dyDescent="0.25">
      <c r="D79" s="41" t="s">
        <v>91</v>
      </c>
      <c r="F79" s="13"/>
      <c r="G79" s="13"/>
      <c r="J79" s="39" t="s">
        <v>57</v>
      </c>
    </row>
    <row r="80" spans="2:10" x14ac:dyDescent="0.25">
      <c r="D80" s="41" t="s">
        <v>92</v>
      </c>
      <c r="F80" s="13"/>
      <c r="G80" s="13"/>
      <c r="J80" s="39" t="s">
        <v>58</v>
      </c>
    </row>
    <row r="81" spans="3:10" x14ac:dyDescent="0.25">
      <c r="D81" s="41" t="s">
        <v>93</v>
      </c>
      <c r="F81" s="13"/>
      <c r="G81" s="13"/>
      <c r="J81" s="39" t="s">
        <v>59</v>
      </c>
    </row>
    <row r="82" spans="3:10" x14ac:dyDescent="0.25">
      <c r="D82" s="41" t="s">
        <v>94</v>
      </c>
      <c r="F82" s="23"/>
      <c r="G82" s="23"/>
      <c r="J82" s="39" t="s">
        <v>60</v>
      </c>
    </row>
    <row r="83" spans="3:10" s="61" customFormat="1" x14ac:dyDescent="0.25">
      <c r="D83" s="60" t="s">
        <v>114</v>
      </c>
      <c r="F83" s="64"/>
      <c r="G83" s="64"/>
      <c r="J83" s="60" t="s">
        <v>115</v>
      </c>
    </row>
    <row r="84" spans="3:10" s="61" customFormat="1" x14ac:dyDescent="0.25">
      <c r="D84" s="60" t="s">
        <v>113</v>
      </c>
      <c r="F84" s="64"/>
      <c r="G84" s="64"/>
      <c r="J84" s="60" t="s">
        <v>116</v>
      </c>
    </row>
    <row r="85" spans="3:10" x14ac:dyDescent="0.25">
      <c r="D85" s="24" t="s">
        <v>40</v>
      </c>
      <c r="E85" s="14"/>
      <c r="F85" s="15"/>
      <c r="G85" s="15"/>
      <c r="J85" s="40" t="s">
        <v>61</v>
      </c>
    </row>
    <row r="86" spans="3:10" x14ac:dyDescent="0.25">
      <c r="D86" s="3" t="s">
        <v>41</v>
      </c>
      <c r="F86" s="16">
        <f>SUM(F78:F85)</f>
        <v>0</v>
      </c>
      <c r="G86" s="16">
        <f>SUM(G78:G85)</f>
        <v>0</v>
      </c>
      <c r="J86" s="3" t="s">
        <v>41</v>
      </c>
    </row>
    <row r="87" spans="3:10" x14ac:dyDescent="0.25">
      <c r="J87" s="3"/>
    </row>
    <row r="88" spans="3:10" x14ac:dyDescent="0.25">
      <c r="D88" s="39" t="s">
        <v>95</v>
      </c>
      <c r="F88" s="27">
        <f t="shared" ref="F88" si="0">F79 * (-1)</f>
        <v>0</v>
      </c>
      <c r="G88" s="27">
        <f>G79 * (-1)</f>
        <v>0</v>
      </c>
      <c r="J88" s="39" t="s">
        <v>62</v>
      </c>
    </row>
    <row r="89" spans="3:10" x14ac:dyDescent="0.25">
      <c r="D89" s="24" t="s">
        <v>96</v>
      </c>
      <c r="E89" s="14"/>
      <c r="F89" s="28">
        <f t="shared" ref="F89:G89" si="1">F80 * (-1)</f>
        <v>0</v>
      </c>
      <c r="G89" s="28">
        <f t="shared" si="1"/>
        <v>0</v>
      </c>
      <c r="J89" s="40" t="s">
        <v>63</v>
      </c>
    </row>
    <row r="90" spans="3:10" x14ac:dyDescent="0.25">
      <c r="D90" s="3" t="s">
        <v>42</v>
      </c>
      <c r="F90" s="16">
        <f>SUM(F88:F89)</f>
        <v>0</v>
      </c>
      <c r="G90" s="16">
        <f>SUM(G88:G89)</f>
        <v>0</v>
      </c>
      <c r="J90" s="3" t="s">
        <v>42</v>
      </c>
    </row>
    <row r="92" spans="3:10" x14ac:dyDescent="0.25">
      <c r="D92" s="3" t="s">
        <v>43</v>
      </c>
      <c r="F92" s="29" t="str">
        <f>IFERROR(IF(F90&gt;0,"n/a",F86/F90*(-1)),"n/a")</f>
        <v>n/a</v>
      </c>
      <c r="G92" s="29" t="str">
        <f>IFERROR(IF(G90&gt;0,"n/a",G86/G90*(-1)),"n/a")</f>
        <v>n/a</v>
      </c>
    </row>
    <row r="95" spans="3:10" x14ac:dyDescent="0.25">
      <c r="C95" s="2" t="s">
        <v>71</v>
      </c>
      <c r="G95" s="13"/>
    </row>
    <row r="100" spans="4:4" x14ac:dyDescent="0.25">
      <c r="D100" s="14"/>
    </row>
    <row r="101" spans="4:4" x14ac:dyDescent="0.25">
      <c r="D101" s="3" t="s">
        <v>68</v>
      </c>
    </row>
  </sheetData>
  <sheetProtection selectLockedCells="1"/>
  <mergeCells count="21">
    <mergeCell ref="B12:D12"/>
    <mergeCell ref="B14:D14"/>
    <mergeCell ref="B16:D16"/>
    <mergeCell ref="C27:D27"/>
    <mergeCell ref="C28:D28"/>
    <mergeCell ref="C30:D30"/>
    <mergeCell ref="B18:D18"/>
    <mergeCell ref="C26:D26"/>
    <mergeCell ref="C35:D35"/>
    <mergeCell ref="C36:D36"/>
    <mergeCell ref="C29:D29"/>
    <mergeCell ref="C37:D37"/>
    <mergeCell ref="C31:D31"/>
    <mergeCell ref="C33:D33"/>
    <mergeCell ref="C34:D34"/>
    <mergeCell ref="C56:D56"/>
    <mergeCell ref="C58:D58"/>
    <mergeCell ref="C60:D60"/>
    <mergeCell ref="C38:D38"/>
    <mergeCell ref="C42:D42"/>
    <mergeCell ref="C55:D55"/>
  </mergeCells>
  <dataValidations disablePrompts="1" count="13">
    <dataValidation type="list" errorStyle="information" allowBlank="1" showInputMessage="1" showErrorMessage="1" errorTitle="Ungültige Eingabe" error="Bitte wählen Sie einen Wert aus der Liste." sqref="G12">
      <formula1>"KMU,Großunternehmen"</formula1>
    </dataValidation>
    <dataValidation type="list" errorStyle="information" allowBlank="1" showInputMessage="1" showErrorMessage="1" errorTitle="Ungültige Eingabe" error="Bitte wählen Sie einen Wert aus der Liste." sqref="G14">
      <formula1>"Einzelunternehmen,OG,nicht kapitalistische KG,kapitalistische KG,GmbH,AG,andere Rechtsform mit beschränkter Haftung"</formula1>
    </dataValidation>
    <dataValidation type="list" errorStyle="information" allowBlank="1" showInputMessage="1" showErrorMessage="1" errorTitle="Ungültige Eingabe" error="Bitte wählen Sie einen Wert aus der Liste." sqref="G18">
      <formula1>"Einnahmen-Ausgaben-Rechner,freiwilliger Bilanzierer,Bilanzierer"</formula1>
    </dataValidation>
    <dataValidation type="decimal" errorStyle="information" operator="greaterThanOrEqual" allowBlank="1" showInputMessage="1" showErrorMessage="1" errorTitle="Ungültige Eingabe" error="Der Bilanzposten darf nicht negativ sein." sqref="F70:G72 G26:G30 G37 F52:G52 G43:G51">
      <formula1>0</formula1>
    </dataValidation>
    <dataValidation type="decimal" errorStyle="information" operator="lessThanOrEqual" allowBlank="1" showInputMessage="1" showErrorMessage="1" errorTitle="Ungültige Eingabe" error="Die Korrektur der Zinserträge muss negativ sein." sqref="F79:G79">
      <formula1>0</formula1>
    </dataValidation>
    <dataValidation type="decimal" errorStyle="information" operator="greaterThanOrEqual" allowBlank="1" showInputMessage="1" showErrorMessage="1" errorTitle="Ungültige Eingabe" error="Die Korrektur der Zinsaufwendungen muss positiv sein." sqref="F80:G80">
      <formula1>0</formula1>
    </dataValidation>
    <dataValidation type="decimal" errorStyle="information" operator="greaterThanOrEqual" allowBlank="1" showInputMessage="1" showErrorMessage="1" errorTitle="Ungültige Eingabe" error="Die Korrektur der Abschreibungen muss positiv sein." sqref="F81:G84">
      <formula1>0</formula1>
    </dataValidation>
    <dataValidation type="list" errorStyle="information" allowBlank="1" showInputMessage="1" showErrorMessage="1" errorTitle="Ungültige Eingabe" error="Bitte wählen Sie einen Wert aus der Liste." sqref="G58 G60">
      <formula1>"ja,nein"</formula1>
    </dataValidation>
    <dataValidation errorStyle="information" allowBlank="1" showInputMessage="1" showErrorMessage="1" errorTitle="Ungültige Eingabe" error="Der Korrekturposten muss einen negativen Wert aufweisen." sqref="G33:G34"/>
    <dataValidation type="decimal" errorStyle="information" operator="greaterThanOrEqual" allowBlank="1" showInputMessage="1" showErrorMessage="1" errorTitle="Ungültige Eingabe" error="Der Bilanzposten darf nicht negativ und kann nicht kleiner als der Wert gem. §229 (2) Z1 bis Z3 UGB (bzw. analogen Posten für Personengesellschaften) sein." sqref="G35">
      <formula1>SUM(G27:G30)</formula1>
    </dataValidation>
    <dataValidation type="decimal" errorStyle="information" operator="lessThanOrEqual" allowBlank="1" showInputMessage="1" showErrorMessage="1" errorTitle="Ungültige Eingabe" error="Die Korrektur der Abschreibungen muss positiv sein." sqref="F85:G85">
      <formula1>0</formula1>
    </dataValidation>
    <dataValidation type="list" errorStyle="information" operator="lessThanOrEqual" allowBlank="1" showInputMessage="1" showErrorMessage="1" errorTitle="Ungültige Eingabe" sqref="G95">
      <formula1>"ja,nein"</formula1>
    </dataValidation>
    <dataValidation type="list" errorStyle="information" allowBlank="1" showInputMessage="1" showErrorMessage="1" errorTitle="Ungültige Eingabe" error="Bitte wählen Sie einen Wert aus der Liste." sqref="G16">
      <formula1>"&lt; 3 Jahre ab Eintragung,&lt; 7 Jahre ab nach DD des Finanzintermediär für Risikofinanzierungen,nicht jung"</formula1>
    </dataValidation>
  </dataValidations>
  <pageMargins left="0.39370078740157483" right="0.39370078740157483" top="0.59055118110236227" bottom="0.39370078740157483" header="0.31496062992125984" footer="0.31496062992125984"/>
  <pageSetup paperSize="9" scale="3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78DF37FC5861D4698848A118A4EB91A" ma:contentTypeVersion="2" ma:contentTypeDescription="Ein neues Dokument erstellen." ma:contentTypeScope="" ma:versionID="345306c4aa0279ac3545e260220a0fa6">
  <xsd:schema xmlns:xsd="http://www.w3.org/2001/XMLSchema" xmlns:xs="http://www.w3.org/2001/XMLSchema" xmlns:p="http://schemas.microsoft.com/office/2006/metadata/properties" xmlns:ns2="492a910f-a3a1-446e-9ffc-598374b085fc" targetNamespace="http://schemas.microsoft.com/office/2006/metadata/properties" ma:root="true" ma:fieldsID="ac9a41734653c77917304061b395c269" ns2:_="">
    <xsd:import namespace="492a910f-a3a1-446e-9ffc-598374b085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2a910f-a3a1-446e-9ffc-598374b08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1ACC16-71B4-41DE-851E-5183AEC91A4B}">
  <ds:schemaRef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492a910f-a3a1-446e-9ffc-598374b085fc"/>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CD6822E-D4A1-40CD-91A6-20FECC12B6FF}">
  <ds:schemaRefs>
    <ds:schemaRef ds:uri="http://schemas.microsoft.com/sharepoint/v3/contenttype/forms"/>
  </ds:schemaRefs>
</ds:datastoreItem>
</file>

<file path=customXml/itemProps3.xml><?xml version="1.0" encoding="utf-8"?>
<ds:datastoreItem xmlns:ds="http://schemas.openxmlformats.org/officeDocument/2006/customXml" ds:itemID="{57FEAEF7-3C10-48FC-A856-6AA1974BD7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2a910f-a3a1-446e-9ffc-598374b08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Kapitalgesellschaften</vt:lpstr>
      <vt:lpstr>Personengesellschaften</vt:lpstr>
      <vt:lpstr>Kapitalgesellschaften!Druckbereich</vt:lpstr>
      <vt:lpstr>Personengesellschaften!Druckbereich</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Kirchlechner, Tobias</dc:creator>
  <cp:keywords/>
  <dc:description/>
  <cp:lastModifiedBy>PESCHKE Manfred</cp:lastModifiedBy>
  <cp:revision/>
  <cp:lastPrinted>2020-05-27T13:14:27Z</cp:lastPrinted>
  <dcterms:created xsi:type="dcterms:W3CDTF">2020-05-12T18:52:11Z</dcterms:created>
  <dcterms:modified xsi:type="dcterms:W3CDTF">2020-05-29T14:44:47Z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0x010100778DF37FC5861D4698848A118A4EB91A</vt:lpwstr>
  </property>
</Properties>
</file>